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OEO\ESG\"/>
    </mc:Choice>
  </mc:AlternateContent>
  <xr:revisionPtr revIDLastSave="0" documentId="13_ncr:1_{DF5D23B1-8272-4F45-9BC1-6DD07D2E5243}" xr6:coauthVersionLast="47" xr6:coauthVersionMax="47" xr10:uidLastSave="{00000000-0000-0000-0000-000000000000}"/>
  <bookViews>
    <workbookView xWindow="-28920" yWindow="-120" windowWidth="29040" windowHeight="15720" firstSheet="2" activeTab="7" xr2:uid="{00000000-000D-0000-FFFF-FFFF00000000}"/>
  </bookViews>
  <sheets>
    <sheet name="Example Hourly" sheetId="4" r:id="rId1"/>
    <sheet name="Example multiple grant-hourly" sheetId="8" r:id="rId2"/>
    <sheet name="Example Salary" sheetId="5" r:id="rId3"/>
    <sheet name="Example multiple grant-salary" sheetId="9" r:id="rId4"/>
    <sheet name="Hourly " sheetId="1" r:id="rId5"/>
    <sheet name="Salary " sheetId="2" r:id="rId6"/>
    <sheet name="Multiple grant-hourly" sheetId="6" r:id="rId7"/>
    <sheet name="Multiple grant- salary"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7" l="1"/>
  <c r="D38" i="6"/>
  <c r="H50" i="6"/>
  <c r="D39" i="7"/>
  <c r="H51" i="7"/>
  <c r="G51" i="7"/>
  <c r="D56" i="9"/>
  <c r="B68" i="5"/>
  <c r="A55" i="9"/>
  <c r="A54" i="9"/>
  <c r="A53" i="9"/>
  <c r="A52" i="9"/>
  <c r="A51" i="9"/>
  <c r="A50" i="9"/>
  <c r="A49" i="9"/>
  <c r="A48" i="9"/>
  <c r="A47" i="9"/>
  <c r="A46" i="9"/>
  <c r="A45" i="9"/>
  <c r="A44" i="9"/>
  <c r="A43" i="9"/>
  <c r="A42" i="9"/>
  <c r="A41" i="9"/>
  <c r="Q35" i="9"/>
  <c r="P35" i="9"/>
  <c r="O35" i="9"/>
  <c r="N35" i="9"/>
  <c r="M35" i="9"/>
  <c r="L35" i="9"/>
  <c r="K35" i="9"/>
  <c r="J35" i="9"/>
  <c r="I35" i="9"/>
  <c r="H35" i="9"/>
  <c r="G35" i="9"/>
  <c r="F35" i="9"/>
  <c r="E35" i="9"/>
  <c r="D35" i="9"/>
  <c r="C35" i="9"/>
  <c r="R34" i="9"/>
  <c r="R33" i="9"/>
  <c r="R32" i="9"/>
  <c r="R31" i="9"/>
  <c r="R30" i="9"/>
  <c r="R29" i="9"/>
  <c r="R28" i="9"/>
  <c r="Q26" i="9"/>
  <c r="P26" i="9"/>
  <c r="O26" i="9"/>
  <c r="N26" i="9"/>
  <c r="M26" i="9"/>
  <c r="L26" i="9"/>
  <c r="K26" i="9"/>
  <c r="J26" i="9"/>
  <c r="I26" i="9"/>
  <c r="H26" i="9"/>
  <c r="G26" i="9"/>
  <c r="F26" i="9"/>
  <c r="E26" i="9"/>
  <c r="D26" i="9"/>
  <c r="C26" i="9"/>
  <c r="R25" i="9"/>
  <c r="R24" i="9"/>
  <c r="R23" i="9"/>
  <c r="R22" i="9"/>
  <c r="R21" i="9"/>
  <c r="R20" i="9"/>
  <c r="R19" i="9"/>
  <c r="Q17" i="9"/>
  <c r="P17" i="9"/>
  <c r="O17" i="9"/>
  <c r="N17" i="9"/>
  <c r="M17" i="9"/>
  <c r="L17" i="9"/>
  <c r="K17" i="9"/>
  <c r="J17" i="9"/>
  <c r="I17" i="9"/>
  <c r="H17" i="9"/>
  <c r="G17" i="9"/>
  <c r="B45" i="9" s="1"/>
  <c r="F17" i="9"/>
  <c r="E17" i="9"/>
  <c r="D17" i="9"/>
  <c r="C17" i="9"/>
  <c r="R16" i="9"/>
  <c r="R15" i="9"/>
  <c r="R14" i="9"/>
  <c r="R13" i="9"/>
  <c r="R12" i="9"/>
  <c r="R11" i="9"/>
  <c r="R10" i="9"/>
  <c r="D38" i="8"/>
  <c r="D78" i="4"/>
  <c r="H50" i="8"/>
  <c r="A54" i="8"/>
  <c r="A53" i="8"/>
  <c r="A52" i="8"/>
  <c r="A51" i="8"/>
  <c r="C50" i="8"/>
  <c r="E50" i="8" s="1"/>
  <c r="B50" i="8"/>
  <c r="A50" i="8"/>
  <c r="A49" i="8"/>
  <c r="A48" i="8"/>
  <c r="A47" i="8"/>
  <c r="A46" i="8"/>
  <c r="A45" i="8"/>
  <c r="A44" i="8"/>
  <c r="A43" i="8"/>
  <c r="A42" i="8"/>
  <c r="A41" i="8"/>
  <c r="A40" i="8"/>
  <c r="Q34" i="8"/>
  <c r="P34" i="8"/>
  <c r="B53" i="8" s="1"/>
  <c r="O34" i="8"/>
  <c r="N34" i="8"/>
  <c r="M34" i="8"/>
  <c r="L34" i="8"/>
  <c r="K34" i="8"/>
  <c r="J34" i="8"/>
  <c r="I34" i="8"/>
  <c r="B46" i="8" s="1"/>
  <c r="H34" i="8"/>
  <c r="G34" i="8"/>
  <c r="F34" i="8"/>
  <c r="E34" i="8"/>
  <c r="D34" i="8"/>
  <c r="C34" i="8"/>
  <c r="R33" i="8"/>
  <c r="R32" i="8"/>
  <c r="R31" i="8"/>
  <c r="R30" i="8"/>
  <c r="R29" i="8"/>
  <c r="R28" i="8"/>
  <c r="R27" i="8"/>
  <c r="Q25" i="8"/>
  <c r="P25" i="8"/>
  <c r="O25" i="8"/>
  <c r="B52" i="8" s="1"/>
  <c r="N25" i="8"/>
  <c r="M25" i="8"/>
  <c r="L25" i="8"/>
  <c r="K25" i="8"/>
  <c r="J25" i="8"/>
  <c r="I25" i="8"/>
  <c r="H25" i="8"/>
  <c r="G25" i="8"/>
  <c r="F25" i="8"/>
  <c r="E25" i="8"/>
  <c r="D25" i="8"/>
  <c r="C25" i="8"/>
  <c r="B40" i="8" s="1"/>
  <c r="R24" i="8"/>
  <c r="R23" i="8"/>
  <c r="R22" i="8"/>
  <c r="R21" i="8"/>
  <c r="R20" i="8"/>
  <c r="R19" i="8"/>
  <c r="R18" i="8"/>
  <c r="Q16" i="8"/>
  <c r="P16" i="8"/>
  <c r="O16" i="8"/>
  <c r="N16" i="8"/>
  <c r="B51" i="8" s="1"/>
  <c r="M16" i="8"/>
  <c r="L16" i="8"/>
  <c r="B49" i="8" s="1"/>
  <c r="K16" i="8"/>
  <c r="J16" i="8"/>
  <c r="B47" i="8" s="1"/>
  <c r="I16" i="8"/>
  <c r="H16" i="8"/>
  <c r="B45" i="8" s="1"/>
  <c r="G16" i="8"/>
  <c r="F16" i="8"/>
  <c r="E16" i="8"/>
  <c r="B42" i="8" s="1"/>
  <c r="D16" i="8"/>
  <c r="C16" i="8"/>
  <c r="R15" i="8"/>
  <c r="R14" i="8"/>
  <c r="R13" i="8"/>
  <c r="R12" i="8"/>
  <c r="R11" i="8"/>
  <c r="R10" i="8"/>
  <c r="R9" i="8"/>
  <c r="G78" i="2"/>
  <c r="E78" i="2"/>
  <c r="B62" i="1"/>
  <c r="B52" i="9" l="1"/>
  <c r="B50" i="9"/>
  <c r="B53" i="9"/>
  <c r="B54" i="9"/>
  <c r="B47" i="9"/>
  <c r="B48" i="9"/>
  <c r="B49" i="9"/>
  <c r="B51" i="9"/>
  <c r="C51" i="9" s="1"/>
  <c r="E51" i="9" s="1"/>
  <c r="H51" i="9" s="1"/>
  <c r="B43" i="9"/>
  <c r="R35" i="9"/>
  <c r="B46" i="9"/>
  <c r="B41" i="9"/>
  <c r="B44" i="9"/>
  <c r="B55" i="9"/>
  <c r="R26" i="9"/>
  <c r="B42" i="9"/>
  <c r="R17" i="9"/>
  <c r="R34" i="8"/>
  <c r="B44" i="8"/>
  <c r="C44" i="8" s="1"/>
  <c r="E44" i="8" s="1"/>
  <c r="H44" i="8" s="1"/>
  <c r="B43" i="8"/>
  <c r="B48" i="8"/>
  <c r="C48" i="8" s="1"/>
  <c r="E48" i="8" s="1"/>
  <c r="H48" i="8" s="1"/>
  <c r="R25" i="8"/>
  <c r="B41" i="8"/>
  <c r="C41" i="8" s="1"/>
  <c r="E41" i="8" s="1"/>
  <c r="H41" i="8" s="1"/>
  <c r="B54" i="8"/>
  <c r="C54" i="8" s="1"/>
  <c r="E54" i="8" s="1"/>
  <c r="H54" i="8" s="1"/>
  <c r="R16" i="8"/>
  <c r="C49" i="8"/>
  <c r="E49" i="8" s="1"/>
  <c r="H49" i="8" s="1"/>
  <c r="C53" i="8"/>
  <c r="E53" i="8" s="1"/>
  <c r="H53" i="8" s="1"/>
  <c r="C52" i="8"/>
  <c r="E52" i="8" s="1"/>
  <c r="H52" i="8" s="1"/>
  <c r="C51" i="8"/>
  <c r="E51" i="8" s="1"/>
  <c r="H51" i="8" s="1"/>
  <c r="F50" i="8"/>
  <c r="G50" i="8" s="1"/>
  <c r="I50" i="8" s="1"/>
  <c r="C47" i="8"/>
  <c r="E47" i="8" s="1"/>
  <c r="H47" i="8" s="1"/>
  <c r="C42" i="8"/>
  <c r="E42" i="8" s="1"/>
  <c r="H42" i="8" s="1"/>
  <c r="C46" i="8"/>
  <c r="E46" i="8" s="1"/>
  <c r="H46" i="8" s="1"/>
  <c r="C40" i="8"/>
  <c r="E40" i="8" s="1"/>
  <c r="H40" i="8" s="1"/>
  <c r="C43" i="8"/>
  <c r="E43" i="8" s="1"/>
  <c r="H43" i="8" s="1"/>
  <c r="C45" i="8"/>
  <c r="E45" i="8" s="1"/>
  <c r="H45" i="8" s="1"/>
  <c r="A55" i="7"/>
  <c r="A54" i="7"/>
  <c r="A53" i="7"/>
  <c r="A52" i="7"/>
  <c r="A51" i="7"/>
  <c r="A50" i="7"/>
  <c r="A49" i="7"/>
  <c r="A48" i="7"/>
  <c r="A47" i="7"/>
  <c r="A46" i="7"/>
  <c r="A45" i="7"/>
  <c r="A44" i="7"/>
  <c r="A43" i="7"/>
  <c r="A42" i="7"/>
  <c r="A41" i="7"/>
  <c r="Q35" i="7"/>
  <c r="P35" i="7"/>
  <c r="O35" i="7"/>
  <c r="N35" i="7"/>
  <c r="M35" i="7"/>
  <c r="L35" i="7"/>
  <c r="K35" i="7"/>
  <c r="J35" i="7"/>
  <c r="I35" i="7"/>
  <c r="H35" i="7"/>
  <c r="G35" i="7"/>
  <c r="F35" i="7"/>
  <c r="E35" i="7"/>
  <c r="D35" i="7"/>
  <c r="C35" i="7"/>
  <c r="R34" i="7"/>
  <c r="R33" i="7"/>
  <c r="R32" i="7"/>
  <c r="R31" i="7"/>
  <c r="R30" i="7"/>
  <c r="R29" i="7"/>
  <c r="R28" i="7"/>
  <c r="Q26" i="7"/>
  <c r="P26" i="7"/>
  <c r="O26" i="7"/>
  <c r="N26" i="7"/>
  <c r="M26" i="7"/>
  <c r="L26" i="7"/>
  <c r="K26" i="7"/>
  <c r="J26" i="7"/>
  <c r="I26" i="7"/>
  <c r="H26" i="7"/>
  <c r="G26" i="7"/>
  <c r="F26" i="7"/>
  <c r="E26" i="7"/>
  <c r="D26" i="7"/>
  <c r="C26" i="7"/>
  <c r="R25" i="7"/>
  <c r="R24" i="7"/>
  <c r="R23" i="7"/>
  <c r="R22" i="7"/>
  <c r="R21" i="7"/>
  <c r="R20" i="7"/>
  <c r="R19" i="7"/>
  <c r="Q17" i="7"/>
  <c r="P17" i="7"/>
  <c r="B54" i="7" s="1"/>
  <c r="O17" i="7"/>
  <c r="B53" i="7" s="1"/>
  <c r="N17" i="7"/>
  <c r="M17" i="7"/>
  <c r="L17" i="7"/>
  <c r="B50" i="7" s="1"/>
  <c r="K17" i="7"/>
  <c r="J17" i="7"/>
  <c r="B48" i="7" s="1"/>
  <c r="I17" i="7"/>
  <c r="B47" i="7" s="1"/>
  <c r="H17" i="7"/>
  <c r="G17" i="7"/>
  <c r="F17" i="7"/>
  <c r="B44" i="7" s="1"/>
  <c r="E17" i="7"/>
  <c r="D17" i="7"/>
  <c r="B42" i="7" s="1"/>
  <c r="C17" i="7"/>
  <c r="B41" i="7" s="1"/>
  <c r="R16" i="7"/>
  <c r="R15" i="7"/>
  <c r="R14" i="7"/>
  <c r="R13" i="7"/>
  <c r="R12" i="7"/>
  <c r="R11" i="7"/>
  <c r="R10" i="7"/>
  <c r="B72" i="2"/>
  <c r="G79" i="2"/>
  <c r="E79" i="2"/>
  <c r="D79" i="2"/>
  <c r="B72" i="5"/>
  <c r="I50" i="6"/>
  <c r="G50" i="6"/>
  <c r="H78" i="4"/>
  <c r="F50" i="6"/>
  <c r="C54" i="6"/>
  <c r="C53" i="6"/>
  <c r="C52" i="6"/>
  <c r="C51" i="6"/>
  <c r="C49" i="6"/>
  <c r="C48" i="6"/>
  <c r="C47" i="6"/>
  <c r="C46" i="6"/>
  <c r="C45" i="6"/>
  <c r="C44" i="6"/>
  <c r="C43" i="6"/>
  <c r="C42" i="6"/>
  <c r="C41" i="6"/>
  <c r="C40" i="6"/>
  <c r="E40" i="6" s="1"/>
  <c r="A54" i="6"/>
  <c r="A53" i="6"/>
  <c r="A52" i="6"/>
  <c r="A51" i="6"/>
  <c r="A50" i="6"/>
  <c r="A49" i="6"/>
  <c r="A48" i="6"/>
  <c r="A47" i="6"/>
  <c r="A46" i="6"/>
  <c r="A45" i="6"/>
  <c r="A44" i="6"/>
  <c r="A43" i="6"/>
  <c r="A42" i="6"/>
  <c r="A41" i="6"/>
  <c r="A40" i="6"/>
  <c r="B44" i="6"/>
  <c r="B40" i="6"/>
  <c r="R29" i="6"/>
  <c r="R33" i="6"/>
  <c r="R32" i="6"/>
  <c r="R31" i="6"/>
  <c r="R30" i="6"/>
  <c r="R28" i="6"/>
  <c r="R27" i="6"/>
  <c r="Q34" i="6"/>
  <c r="P34" i="6"/>
  <c r="B53" i="6" s="1"/>
  <c r="O34" i="6"/>
  <c r="N34" i="6"/>
  <c r="M34" i="6"/>
  <c r="L34" i="6"/>
  <c r="K34" i="6"/>
  <c r="J34" i="6"/>
  <c r="I34" i="6"/>
  <c r="H34" i="6"/>
  <c r="G34" i="6"/>
  <c r="F34" i="6"/>
  <c r="E34" i="6"/>
  <c r="D34" i="6"/>
  <c r="C34" i="6"/>
  <c r="R24" i="6"/>
  <c r="R23" i="6"/>
  <c r="R22" i="6"/>
  <c r="R21" i="6"/>
  <c r="R20" i="6"/>
  <c r="R19" i="6"/>
  <c r="R18" i="6"/>
  <c r="Q25" i="6"/>
  <c r="P25" i="6"/>
  <c r="O25" i="6"/>
  <c r="B52" i="6" s="1"/>
  <c r="N25" i="6"/>
  <c r="M25" i="6"/>
  <c r="L25" i="6"/>
  <c r="B49" i="6" s="1"/>
  <c r="K25" i="6"/>
  <c r="J25" i="6"/>
  <c r="I25" i="6"/>
  <c r="H25" i="6"/>
  <c r="G25" i="6"/>
  <c r="F25" i="6"/>
  <c r="E25" i="6"/>
  <c r="D25" i="6"/>
  <c r="C25" i="6"/>
  <c r="R15" i="6"/>
  <c r="R14" i="6"/>
  <c r="R13" i="6"/>
  <c r="R12" i="6"/>
  <c r="R11" i="6"/>
  <c r="R10" i="6"/>
  <c r="R9" i="6"/>
  <c r="J16" i="6"/>
  <c r="B47" i="6" s="1"/>
  <c r="Q16" i="6"/>
  <c r="P16" i="6"/>
  <c r="O16" i="6"/>
  <c r="N16" i="6"/>
  <c r="M16" i="6"/>
  <c r="L16" i="6"/>
  <c r="K16" i="6"/>
  <c r="I16" i="6"/>
  <c r="B46" i="6" s="1"/>
  <c r="H16" i="6"/>
  <c r="G16" i="6"/>
  <c r="F16" i="6"/>
  <c r="E16" i="6"/>
  <c r="D16" i="6"/>
  <c r="C16" i="6"/>
  <c r="B79" i="2"/>
  <c r="B62" i="2"/>
  <c r="B29" i="2"/>
  <c r="H17" i="2"/>
  <c r="G17" i="2"/>
  <c r="F17" i="2"/>
  <c r="E17" i="2"/>
  <c r="D17" i="2"/>
  <c r="C17" i="2"/>
  <c r="B17" i="2"/>
  <c r="H11" i="2"/>
  <c r="G11" i="2"/>
  <c r="F11" i="2"/>
  <c r="E11" i="2"/>
  <c r="D11" i="2"/>
  <c r="C11" i="2"/>
  <c r="B11" i="2"/>
  <c r="B87" i="1"/>
  <c r="H59" i="1"/>
  <c r="B47" i="1"/>
  <c r="H40" i="6" l="1"/>
  <c r="F40" i="6"/>
  <c r="G40" i="6" s="1"/>
  <c r="I40" i="6" s="1"/>
  <c r="J40" i="6" s="1"/>
  <c r="F51" i="9"/>
  <c r="G51" i="9" s="1"/>
  <c r="I51" i="9" s="1"/>
  <c r="B56" i="9"/>
  <c r="D39" i="9"/>
  <c r="C48" i="9" s="1"/>
  <c r="E48" i="9" s="1"/>
  <c r="H48" i="9" s="1"/>
  <c r="F42" i="8"/>
  <c r="G42" i="8" s="1"/>
  <c r="F54" i="8"/>
  <c r="G54" i="8" s="1"/>
  <c r="I54" i="8" s="1"/>
  <c r="F43" i="8"/>
  <c r="G43" i="8" s="1"/>
  <c r="I43" i="8" s="1"/>
  <c r="J43" i="8" s="1"/>
  <c r="F44" i="8"/>
  <c r="G44" i="8" s="1"/>
  <c r="I44" i="8" s="1"/>
  <c r="J44" i="8" s="1"/>
  <c r="F51" i="8"/>
  <c r="G51" i="8" s="1"/>
  <c r="I51" i="8" s="1"/>
  <c r="F49" i="8"/>
  <c r="G49" i="8" s="1"/>
  <c r="F52" i="8"/>
  <c r="G52" i="8" s="1"/>
  <c r="I52" i="8" s="1"/>
  <c r="I49" i="8"/>
  <c r="F40" i="8"/>
  <c r="G40" i="8" s="1"/>
  <c r="F46" i="8"/>
  <c r="G46" i="8" s="1"/>
  <c r="I46" i="8" s="1"/>
  <c r="F47" i="8"/>
  <c r="G47" i="8" s="1"/>
  <c r="I47" i="8" s="1"/>
  <c r="F53" i="8"/>
  <c r="G53" i="8" s="1"/>
  <c r="I53" i="8" s="1"/>
  <c r="I42" i="8"/>
  <c r="J42" i="8" s="1"/>
  <c r="F45" i="8"/>
  <c r="G45" i="8" s="1"/>
  <c r="I45" i="8" s="1"/>
  <c r="F41" i="8"/>
  <c r="G41" i="8" s="1"/>
  <c r="I41" i="8" s="1"/>
  <c r="J41" i="8" s="1"/>
  <c r="F48" i="8"/>
  <c r="G48" i="8" s="1"/>
  <c r="I48" i="8" s="1"/>
  <c r="B49" i="7"/>
  <c r="B51" i="7"/>
  <c r="B52" i="7"/>
  <c r="B43" i="7"/>
  <c r="B55" i="7"/>
  <c r="R35" i="7"/>
  <c r="B45" i="7"/>
  <c r="R26" i="7"/>
  <c r="R17" i="7"/>
  <c r="B46" i="7"/>
  <c r="C46" i="7" s="1"/>
  <c r="E46" i="7" s="1"/>
  <c r="H46" i="7" s="1"/>
  <c r="C48" i="7"/>
  <c r="E48" i="7" s="1"/>
  <c r="H48" i="7" s="1"/>
  <c r="C49" i="7"/>
  <c r="E49" i="7" s="1"/>
  <c r="H49" i="7" s="1"/>
  <c r="F49" i="7"/>
  <c r="G49" i="7" s="1"/>
  <c r="C53" i="7"/>
  <c r="E53" i="7" s="1"/>
  <c r="H53" i="7" s="1"/>
  <c r="F53" i="7"/>
  <c r="G53" i="7" s="1"/>
  <c r="C42" i="7"/>
  <c r="E42" i="7" s="1"/>
  <c r="H42" i="7" s="1"/>
  <c r="E41" i="7"/>
  <c r="H41" i="7" s="1"/>
  <c r="C43" i="7"/>
  <c r="E43" i="7" s="1"/>
  <c r="H43" i="7" s="1"/>
  <c r="C45" i="7"/>
  <c r="E45" i="7" s="1"/>
  <c r="H45" i="7" s="1"/>
  <c r="C47" i="7"/>
  <c r="E47" i="7" s="1"/>
  <c r="H47" i="7" s="1"/>
  <c r="C51" i="7"/>
  <c r="E51" i="7" s="1"/>
  <c r="C52" i="7"/>
  <c r="E52" i="7" s="1"/>
  <c r="H52" i="7" s="1"/>
  <c r="C55" i="7"/>
  <c r="E55" i="7" s="1"/>
  <c r="H55" i="7" s="1"/>
  <c r="C44" i="7"/>
  <c r="E44" i="7" s="1"/>
  <c r="H44" i="7" s="1"/>
  <c r="C50" i="7"/>
  <c r="E50" i="7" s="1"/>
  <c r="H50" i="7" s="1"/>
  <c r="C54" i="7"/>
  <c r="E54" i="7" s="1"/>
  <c r="H54" i="7" s="1"/>
  <c r="B48" i="6"/>
  <c r="B41" i="6"/>
  <c r="B50" i="6"/>
  <c r="B54" i="6"/>
  <c r="B42" i="6"/>
  <c r="B51" i="6"/>
  <c r="B43" i="6"/>
  <c r="B45" i="6"/>
  <c r="E45" i="6" s="1"/>
  <c r="E41" i="6"/>
  <c r="E47" i="6"/>
  <c r="E54" i="6"/>
  <c r="E42" i="6"/>
  <c r="E48" i="6"/>
  <c r="E49" i="6"/>
  <c r="C50" i="6"/>
  <c r="E50" i="6" s="1"/>
  <c r="E53" i="6"/>
  <c r="E46" i="6"/>
  <c r="E51" i="6"/>
  <c r="E52" i="6"/>
  <c r="E44" i="6"/>
  <c r="R34" i="6"/>
  <c r="R25" i="6"/>
  <c r="R16" i="6"/>
  <c r="H17" i="1"/>
  <c r="G17" i="1"/>
  <c r="F17" i="1"/>
  <c r="E17" i="1"/>
  <c r="D17" i="1"/>
  <c r="C17" i="1"/>
  <c r="B17" i="1"/>
  <c r="H11" i="1"/>
  <c r="G11" i="1"/>
  <c r="F11" i="1"/>
  <c r="E11" i="1"/>
  <c r="D11" i="1"/>
  <c r="C11" i="1"/>
  <c r="B11" i="1"/>
  <c r="B87" i="5"/>
  <c r="B23" i="5"/>
  <c r="F17" i="5"/>
  <c r="B17" i="5"/>
  <c r="H11" i="5"/>
  <c r="G11" i="5"/>
  <c r="F11" i="5"/>
  <c r="E11" i="5"/>
  <c r="D11" i="5"/>
  <c r="C11" i="5"/>
  <c r="B11" i="5"/>
  <c r="H48" i="6" l="1"/>
  <c r="F48" i="6"/>
  <c r="G48" i="6" s="1"/>
  <c r="I48" i="6" s="1"/>
  <c r="H47" i="6"/>
  <c r="F47" i="6"/>
  <c r="G47" i="6" s="1"/>
  <c r="I47" i="6" s="1"/>
  <c r="H45" i="6"/>
  <c r="F45" i="6"/>
  <c r="G45" i="6" s="1"/>
  <c r="H51" i="6"/>
  <c r="F51" i="6"/>
  <c r="G51" i="6" s="1"/>
  <c r="I51" i="6" s="1"/>
  <c r="H41" i="6"/>
  <c r="F41" i="6"/>
  <c r="G41" i="6" s="1"/>
  <c r="I41" i="6" s="1"/>
  <c r="J41" i="6" s="1"/>
  <c r="H46" i="6"/>
  <c r="F46" i="6"/>
  <c r="G46" i="6" s="1"/>
  <c r="I46" i="6" s="1"/>
  <c r="H42" i="6"/>
  <c r="F42" i="6"/>
  <c r="G42" i="6" s="1"/>
  <c r="I42" i="6" s="1"/>
  <c r="J42" i="6" s="1"/>
  <c r="H54" i="6"/>
  <c r="F54" i="6"/>
  <c r="G54" i="6" s="1"/>
  <c r="I54" i="6" s="1"/>
  <c r="H44" i="6"/>
  <c r="F44" i="6"/>
  <c r="G44" i="6" s="1"/>
  <c r="H52" i="6"/>
  <c r="F52" i="6"/>
  <c r="G52" i="6" s="1"/>
  <c r="I52" i="6" s="1"/>
  <c r="H53" i="6"/>
  <c r="F53" i="6"/>
  <c r="G53" i="6" s="1"/>
  <c r="I53" i="6" s="1"/>
  <c r="H49" i="6"/>
  <c r="F49" i="6"/>
  <c r="G49" i="6" s="1"/>
  <c r="I49" i="6" s="1"/>
  <c r="F48" i="7"/>
  <c r="G48" i="7" s="1"/>
  <c r="I48" i="7" s="1"/>
  <c r="F44" i="7"/>
  <c r="G44" i="7" s="1"/>
  <c r="I44" i="7" s="1"/>
  <c r="J44" i="7" s="1"/>
  <c r="C49" i="9"/>
  <c r="E49" i="9" s="1"/>
  <c r="H49" i="9" s="1"/>
  <c r="C53" i="9"/>
  <c r="E53" i="9" s="1"/>
  <c r="H53" i="9" s="1"/>
  <c r="C52" i="9"/>
  <c r="E52" i="9" s="1"/>
  <c r="H52" i="9" s="1"/>
  <c r="C41" i="9"/>
  <c r="C44" i="9"/>
  <c r="E44" i="9" s="1"/>
  <c r="H44" i="9" s="1"/>
  <c r="C45" i="9"/>
  <c r="E45" i="9" s="1"/>
  <c r="H45" i="9" s="1"/>
  <c r="C55" i="9"/>
  <c r="E55" i="9" s="1"/>
  <c r="H55" i="9" s="1"/>
  <c r="F48" i="9"/>
  <c r="G48" i="9" s="1"/>
  <c r="I48" i="9" s="1"/>
  <c r="C46" i="9"/>
  <c r="E46" i="9" s="1"/>
  <c r="H46" i="9" s="1"/>
  <c r="C50" i="9"/>
  <c r="E50" i="9" s="1"/>
  <c r="H50" i="9" s="1"/>
  <c r="C54" i="9"/>
  <c r="E54" i="9" s="1"/>
  <c r="H54" i="9" s="1"/>
  <c r="C43" i="9"/>
  <c r="E43" i="9" s="1"/>
  <c r="H43" i="9" s="1"/>
  <c r="C42" i="9"/>
  <c r="E42" i="9" s="1"/>
  <c r="H42" i="9" s="1"/>
  <c r="C47" i="9"/>
  <c r="E47" i="9" s="1"/>
  <c r="I40" i="8"/>
  <c r="J40" i="8" s="1"/>
  <c r="F50" i="7"/>
  <c r="G50" i="7" s="1"/>
  <c r="F42" i="7"/>
  <c r="F41" i="7"/>
  <c r="F45" i="7"/>
  <c r="I50" i="7"/>
  <c r="I53" i="7"/>
  <c r="I49" i="7"/>
  <c r="F52" i="7"/>
  <c r="F51" i="7"/>
  <c r="I51" i="7" s="1"/>
  <c r="F46" i="7"/>
  <c r="F54" i="7"/>
  <c r="F43" i="7"/>
  <c r="F47" i="7"/>
  <c r="F55" i="7"/>
  <c r="E43" i="6"/>
  <c r="B62" i="5"/>
  <c r="B60" i="5"/>
  <c r="H59" i="5"/>
  <c r="G59" i="5"/>
  <c r="F59" i="5"/>
  <c r="E59" i="5"/>
  <c r="D59" i="5"/>
  <c r="C59" i="5"/>
  <c r="B59" i="5"/>
  <c r="I58" i="5"/>
  <c r="I57" i="5"/>
  <c r="I56" i="5"/>
  <c r="I55" i="5"/>
  <c r="I54" i="5"/>
  <c r="H53" i="5"/>
  <c r="G53" i="5"/>
  <c r="F53" i="5"/>
  <c r="E53" i="5"/>
  <c r="D53" i="5"/>
  <c r="C53" i="5"/>
  <c r="B53" i="5"/>
  <c r="I52" i="5"/>
  <c r="I51" i="5"/>
  <c r="I50" i="5"/>
  <c r="I49" i="5"/>
  <c r="I48" i="5"/>
  <c r="B79" i="5" s="1"/>
  <c r="H47" i="5"/>
  <c r="G47" i="5"/>
  <c r="F47" i="5"/>
  <c r="E47" i="5"/>
  <c r="D47" i="5"/>
  <c r="C47" i="5"/>
  <c r="B47" i="5"/>
  <c r="I46" i="5"/>
  <c r="H41" i="5"/>
  <c r="G41" i="5"/>
  <c r="F41" i="5"/>
  <c r="E41" i="5"/>
  <c r="D41" i="5"/>
  <c r="C41" i="5"/>
  <c r="B41" i="5"/>
  <c r="I40" i="5"/>
  <c r="I39" i="5"/>
  <c r="I38" i="5"/>
  <c r="I37" i="5"/>
  <c r="I36" i="5"/>
  <c r="H35" i="5"/>
  <c r="G35" i="5"/>
  <c r="F35" i="5"/>
  <c r="E35" i="5"/>
  <c r="D35" i="5"/>
  <c r="C35" i="5"/>
  <c r="B35" i="5"/>
  <c r="I34" i="5"/>
  <c r="I33" i="5"/>
  <c r="I32" i="5"/>
  <c r="I31" i="5"/>
  <c r="I30" i="5"/>
  <c r="H29" i="5"/>
  <c r="G29" i="5"/>
  <c r="F29" i="5"/>
  <c r="E29" i="5"/>
  <c r="D29" i="5"/>
  <c r="C29" i="5"/>
  <c r="B29" i="5"/>
  <c r="I28" i="5"/>
  <c r="I29" i="5" s="1"/>
  <c r="H23" i="5"/>
  <c r="G23" i="5"/>
  <c r="F23" i="5"/>
  <c r="F24" i="5" s="1"/>
  <c r="E23" i="5"/>
  <c r="D23" i="5"/>
  <c r="D24" i="5" s="1"/>
  <c r="C23" i="5"/>
  <c r="I22" i="5"/>
  <c r="I21" i="5"/>
  <c r="I20" i="5"/>
  <c r="I19" i="5"/>
  <c r="I18" i="5"/>
  <c r="H17" i="5"/>
  <c r="G17" i="5"/>
  <c r="E17" i="5"/>
  <c r="D17" i="5"/>
  <c r="C17" i="5"/>
  <c r="I16" i="5"/>
  <c r="I15" i="5"/>
  <c r="I14" i="5"/>
  <c r="I13" i="5"/>
  <c r="I12" i="5"/>
  <c r="I10" i="5"/>
  <c r="I11" i="5" s="1"/>
  <c r="J79" i="4"/>
  <c r="E78" i="4"/>
  <c r="B87" i="4"/>
  <c r="B83" i="4"/>
  <c r="B82" i="4"/>
  <c r="B81" i="4"/>
  <c r="B80" i="4"/>
  <c r="B79" i="4"/>
  <c r="H53" i="4"/>
  <c r="G53" i="4"/>
  <c r="F53" i="4"/>
  <c r="E53" i="4"/>
  <c r="D53" i="4"/>
  <c r="C53" i="4"/>
  <c r="B53" i="4"/>
  <c r="H47" i="4"/>
  <c r="G47" i="4"/>
  <c r="F47" i="4"/>
  <c r="E47" i="4"/>
  <c r="D47" i="4"/>
  <c r="C47" i="4"/>
  <c r="B47" i="4"/>
  <c r="B62" i="4"/>
  <c r="H41" i="4"/>
  <c r="G41" i="4"/>
  <c r="F41" i="4"/>
  <c r="E41" i="4"/>
  <c r="D41" i="4"/>
  <c r="C41" i="4"/>
  <c r="B41" i="4"/>
  <c r="H35" i="4"/>
  <c r="G35" i="4"/>
  <c r="F35" i="4"/>
  <c r="E35" i="4"/>
  <c r="D35" i="4"/>
  <c r="C35" i="4"/>
  <c r="B35" i="4"/>
  <c r="H29" i="4"/>
  <c r="G29" i="4"/>
  <c r="F29" i="4"/>
  <c r="E29" i="4"/>
  <c r="D29" i="4"/>
  <c r="C29" i="4"/>
  <c r="B29" i="4"/>
  <c r="B17" i="4"/>
  <c r="H11" i="4"/>
  <c r="G11" i="4"/>
  <c r="F11" i="4"/>
  <c r="E11" i="4"/>
  <c r="D11" i="4"/>
  <c r="C11" i="4"/>
  <c r="B11" i="4"/>
  <c r="H59" i="4"/>
  <c r="H60" i="4" s="1"/>
  <c r="G59" i="4"/>
  <c r="F59" i="4"/>
  <c r="E59" i="4"/>
  <c r="D59" i="4"/>
  <c r="C59" i="4"/>
  <c r="B59" i="4"/>
  <c r="I58" i="4"/>
  <c r="I57" i="4"/>
  <c r="I56" i="4"/>
  <c r="I55" i="4"/>
  <c r="I54" i="4"/>
  <c r="I52" i="4"/>
  <c r="I51" i="4"/>
  <c r="I50" i="4"/>
  <c r="I49" i="4"/>
  <c r="I48" i="4"/>
  <c r="I46" i="4"/>
  <c r="I47" i="4" s="1"/>
  <c r="I40" i="4"/>
  <c r="I39" i="4"/>
  <c r="I38" i="4"/>
  <c r="I37" i="4"/>
  <c r="I36" i="4"/>
  <c r="I34" i="4"/>
  <c r="I33" i="4"/>
  <c r="I32" i="4"/>
  <c r="I31" i="4"/>
  <c r="I30" i="4"/>
  <c r="I28" i="4"/>
  <c r="I29" i="4" s="1"/>
  <c r="H23" i="4"/>
  <c r="G23" i="4"/>
  <c r="F23" i="4"/>
  <c r="E23" i="4"/>
  <c r="D23" i="4"/>
  <c r="C23" i="4"/>
  <c r="B23" i="4"/>
  <c r="I22" i="4"/>
  <c r="I21" i="4"/>
  <c r="I20" i="4"/>
  <c r="I19" i="4"/>
  <c r="I18" i="4"/>
  <c r="H17" i="4"/>
  <c r="G17" i="4"/>
  <c r="F17" i="4"/>
  <c r="E17" i="4"/>
  <c r="D17" i="4"/>
  <c r="C17" i="4"/>
  <c r="I16" i="4"/>
  <c r="I15" i="4"/>
  <c r="I14" i="4"/>
  <c r="I13" i="4"/>
  <c r="I12" i="4"/>
  <c r="I10" i="4"/>
  <c r="H43" i="6" l="1"/>
  <c r="F43" i="6"/>
  <c r="G43" i="6" s="1"/>
  <c r="I43" i="6" s="1"/>
  <c r="J43" i="6" s="1"/>
  <c r="I44" i="6"/>
  <c r="J44" i="6" s="1"/>
  <c r="I45" i="6"/>
  <c r="C56" i="9"/>
  <c r="I52" i="7"/>
  <c r="G52" i="7"/>
  <c r="G55" i="7"/>
  <c r="I55" i="7" s="1"/>
  <c r="G45" i="7"/>
  <c r="I45" i="7" s="1"/>
  <c r="J45" i="7" s="1"/>
  <c r="G47" i="7"/>
  <c r="I47" i="7" s="1"/>
  <c r="G41" i="7"/>
  <c r="I41" i="7" s="1"/>
  <c r="J41" i="7" s="1"/>
  <c r="G43" i="7"/>
  <c r="I43" i="7" s="1"/>
  <c r="J43" i="7" s="1"/>
  <c r="I42" i="7"/>
  <c r="J42" i="7" s="1"/>
  <c r="G42" i="7"/>
  <c r="G54" i="7"/>
  <c r="I54" i="7" s="1"/>
  <c r="G46" i="7"/>
  <c r="I46" i="7" s="1"/>
  <c r="E41" i="9"/>
  <c r="F52" i="9"/>
  <c r="G52" i="9" s="1"/>
  <c r="I52" i="9" s="1"/>
  <c r="F41" i="9"/>
  <c r="F42" i="9"/>
  <c r="G42" i="9" s="1"/>
  <c r="I42" i="9" s="1"/>
  <c r="J42" i="9" s="1"/>
  <c r="F44" i="9"/>
  <c r="G44" i="9" s="1"/>
  <c r="I44" i="9" s="1"/>
  <c r="J44" i="9" s="1"/>
  <c r="F45" i="9"/>
  <c r="G45" i="9" s="1"/>
  <c r="I45" i="9" s="1"/>
  <c r="J45" i="9" s="1"/>
  <c r="F53" i="9"/>
  <c r="G53" i="9" s="1"/>
  <c r="I53" i="9" s="1"/>
  <c r="F50" i="9"/>
  <c r="G50" i="9" s="1"/>
  <c r="I50" i="9" s="1"/>
  <c r="F54" i="9"/>
  <c r="G54" i="9" s="1"/>
  <c r="I54" i="9" s="1"/>
  <c r="F55" i="9"/>
  <c r="G55" i="9" s="1"/>
  <c r="I55" i="9" s="1"/>
  <c r="F43" i="9"/>
  <c r="G43" i="9" s="1"/>
  <c r="I43" i="9" s="1"/>
  <c r="J43" i="9" s="1"/>
  <c r="F46" i="9"/>
  <c r="G46" i="9" s="1"/>
  <c r="I46" i="9" s="1"/>
  <c r="F49" i="9"/>
  <c r="G49" i="9" s="1"/>
  <c r="I49" i="9" s="1"/>
  <c r="H47" i="9"/>
  <c r="F47" i="9"/>
  <c r="G47" i="9" s="1"/>
  <c r="I47" i="5"/>
  <c r="B78" i="5"/>
  <c r="D60" i="5"/>
  <c r="D42" i="5"/>
  <c r="C60" i="5"/>
  <c r="I41" i="5"/>
  <c r="I35" i="5"/>
  <c r="I42" i="5" s="1"/>
  <c r="I23" i="5"/>
  <c r="G60" i="5"/>
  <c r="E42" i="5"/>
  <c r="H60" i="5"/>
  <c r="I53" i="5"/>
  <c r="I59" i="5"/>
  <c r="G42" i="5"/>
  <c r="B85" i="5"/>
  <c r="E24" i="5"/>
  <c r="B82" i="5"/>
  <c r="H24" i="5"/>
  <c r="B80" i="5"/>
  <c r="B86" i="5"/>
  <c r="B42" i="5"/>
  <c r="F42" i="5"/>
  <c r="G24" i="5"/>
  <c r="B81" i="5"/>
  <c r="B83" i="5"/>
  <c r="B88" i="5"/>
  <c r="C42" i="5"/>
  <c r="E60" i="5"/>
  <c r="H42" i="5"/>
  <c r="B24" i="5"/>
  <c r="F60" i="5"/>
  <c r="B84" i="5"/>
  <c r="C24" i="5"/>
  <c r="I17" i="5"/>
  <c r="B60" i="4"/>
  <c r="I23" i="4"/>
  <c r="E60" i="4"/>
  <c r="F60" i="4"/>
  <c r="G60" i="4"/>
  <c r="D42" i="4"/>
  <c r="C42" i="4"/>
  <c r="H42" i="4"/>
  <c r="B42" i="4"/>
  <c r="D24" i="4"/>
  <c r="I41" i="4"/>
  <c r="G42" i="4"/>
  <c r="E24" i="4"/>
  <c r="F24" i="4"/>
  <c r="C60" i="4"/>
  <c r="B68" i="4"/>
  <c r="B85" i="4"/>
  <c r="B86" i="4"/>
  <c r="B78" i="4"/>
  <c r="B88" i="4"/>
  <c r="E42" i="4"/>
  <c r="I53" i="4"/>
  <c r="I59" i="4"/>
  <c r="C24" i="4"/>
  <c r="G24" i="4"/>
  <c r="H24" i="4"/>
  <c r="D60" i="4"/>
  <c r="B24" i="4"/>
  <c r="F42" i="4"/>
  <c r="I11" i="4"/>
  <c r="I35" i="4"/>
  <c r="I17" i="4"/>
  <c r="B84" i="4"/>
  <c r="G41" i="9" l="1"/>
  <c r="F56" i="9"/>
  <c r="H41" i="9"/>
  <c r="H56" i="9" s="1"/>
  <c r="E56" i="9"/>
  <c r="I47" i="9"/>
  <c r="I60" i="5"/>
  <c r="B70" i="5"/>
  <c r="I24" i="5"/>
  <c r="B89" i="5"/>
  <c r="B70" i="4"/>
  <c r="I24" i="4"/>
  <c r="I60" i="4"/>
  <c r="I42" i="4"/>
  <c r="B89" i="4"/>
  <c r="H59" i="2"/>
  <c r="G59" i="2"/>
  <c r="F59" i="2"/>
  <c r="E59" i="2"/>
  <c r="D59" i="2"/>
  <c r="C59" i="2"/>
  <c r="B59" i="2"/>
  <c r="I58" i="2"/>
  <c r="I57" i="2"/>
  <c r="I56" i="2"/>
  <c r="I55" i="2"/>
  <c r="I54" i="2"/>
  <c r="H53" i="2"/>
  <c r="G53" i="2"/>
  <c r="F53" i="2"/>
  <c r="E53" i="2"/>
  <c r="D53" i="2"/>
  <c r="C53" i="2"/>
  <c r="B53" i="2"/>
  <c r="I52" i="2"/>
  <c r="I51" i="2"/>
  <c r="I50" i="2"/>
  <c r="I49" i="2"/>
  <c r="I48" i="2"/>
  <c r="H47" i="2"/>
  <c r="G47" i="2"/>
  <c r="F47" i="2"/>
  <c r="E47" i="2"/>
  <c r="D47" i="2"/>
  <c r="C47" i="2"/>
  <c r="B47" i="2"/>
  <c r="I46" i="2"/>
  <c r="I47" i="2" s="1"/>
  <c r="H41" i="2"/>
  <c r="G41" i="2"/>
  <c r="F41" i="2"/>
  <c r="E41" i="2"/>
  <c r="D41" i="2"/>
  <c r="C41" i="2"/>
  <c r="B41" i="2"/>
  <c r="I40" i="2"/>
  <c r="I39" i="2"/>
  <c r="I38" i="2"/>
  <c r="I37" i="2"/>
  <c r="I36" i="2"/>
  <c r="H35" i="2"/>
  <c r="G35" i="2"/>
  <c r="F35" i="2"/>
  <c r="E35" i="2"/>
  <c r="D35" i="2"/>
  <c r="C35" i="2"/>
  <c r="B35" i="2"/>
  <c r="I34" i="2"/>
  <c r="I33" i="2"/>
  <c r="I32" i="2"/>
  <c r="I31" i="2"/>
  <c r="I30" i="2"/>
  <c r="H29" i="2"/>
  <c r="G29" i="2"/>
  <c r="F29" i="2"/>
  <c r="E29" i="2"/>
  <c r="D29" i="2"/>
  <c r="C29" i="2"/>
  <c r="I28" i="2"/>
  <c r="I29" i="2" s="1"/>
  <c r="H23" i="2"/>
  <c r="G23" i="2"/>
  <c r="F23" i="2"/>
  <c r="E23" i="2"/>
  <c r="D23" i="2"/>
  <c r="C23" i="2"/>
  <c r="B23" i="2"/>
  <c r="I22" i="2"/>
  <c r="I21" i="2"/>
  <c r="I20" i="2"/>
  <c r="I19" i="2"/>
  <c r="I18" i="2"/>
  <c r="I16" i="2"/>
  <c r="I15" i="2"/>
  <c r="I14" i="2"/>
  <c r="I13" i="2"/>
  <c r="I12" i="2"/>
  <c r="I10" i="2"/>
  <c r="G59" i="1"/>
  <c r="G60" i="1" s="1"/>
  <c r="F59" i="1"/>
  <c r="E59" i="1"/>
  <c r="D59" i="1"/>
  <c r="C59" i="1"/>
  <c r="B59" i="1"/>
  <c r="I58" i="1"/>
  <c r="I57" i="1"/>
  <c r="I56" i="1"/>
  <c r="I55" i="1"/>
  <c r="I54" i="1"/>
  <c r="H53" i="1"/>
  <c r="G53" i="1"/>
  <c r="F53" i="1"/>
  <c r="E53" i="1"/>
  <c r="D53" i="1"/>
  <c r="C53" i="1"/>
  <c r="B53" i="1"/>
  <c r="I52" i="1"/>
  <c r="I51" i="1"/>
  <c r="I50" i="1"/>
  <c r="I49" i="1"/>
  <c r="I48" i="1"/>
  <c r="H47" i="1"/>
  <c r="G47" i="1"/>
  <c r="F47" i="1"/>
  <c r="E47" i="1"/>
  <c r="D47" i="1"/>
  <c r="C47" i="1"/>
  <c r="I46" i="1"/>
  <c r="I47" i="1" s="1"/>
  <c r="H41" i="1"/>
  <c r="G41" i="1"/>
  <c r="F41" i="1"/>
  <c r="E41" i="1"/>
  <c r="D41" i="1"/>
  <c r="C41" i="1"/>
  <c r="B41" i="1"/>
  <c r="I40" i="1"/>
  <c r="I39" i="1"/>
  <c r="I38" i="1"/>
  <c r="I37" i="1"/>
  <c r="I36" i="1"/>
  <c r="H35" i="1"/>
  <c r="G35" i="1"/>
  <c r="F35" i="1"/>
  <c r="E35" i="1"/>
  <c r="D35" i="1"/>
  <c r="C35" i="1"/>
  <c r="B35" i="1"/>
  <c r="I34" i="1"/>
  <c r="I33" i="1"/>
  <c r="I32" i="1"/>
  <c r="I31" i="1"/>
  <c r="I30" i="1"/>
  <c r="H29" i="1"/>
  <c r="G29" i="1"/>
  <c r="F29" i="1"/>
  <c r="E29" i="1"/>
  <c r="D29" i="1"/>
  <c r="C29" i="1"/>
  <c r="B29" i="1"/>
  <c r="I28" i="1"/>
  <c r="I29" i="1" s="1"/>
  <c r="H23" i="1"/>
  <c r="G23" i="1"/>
  <c r="F23" i="1"/>
  <c r="E23" i="1"/>
  <c r="D23" i="1"/>
  <c r="C23" i="1"/>
  <c r="B23" i="1"/>
  <c r="I22" i="1"/>
  <c r="I21" i="1"/>
  <c r="I20" i="1"/>
  <c r="I19" i="1"/>
  <c r="I18" i="1"/>
  <c r="I16" i="1"/>
  <c r="I15" i="1"/>
  <c r="I14" i="1"/>
  <c r="I13" i="1"/>
  <c r="I12" i="1"/>
  <c r="I10" i="1"/>
  <c r="I41" i="9" l="1"/>
  <c r="G56" i="9"/>
  <c r="B66" i="5"/>
  <c r="C82" i="5" s="1"/>
  <c r="D82" i="5" s="1"/>
  <c r="F82" i="5" s="1"/>
  <c r="H82" i="5" s="1"/>
  <c r="B80" i="1"/>
  <c r="B82" i="1"/>
  <c r="B83" i="1"/>
  <c r="B81" i="1"/>
  <c r="B78" i="1"/>
  <c r="B79" i="1"/>
  <c r="B66" i="4"/>
  <c r="C80" i="4" s="1"/>
  <c r="D80" i="4" s="1"/>
  <c r="E80" i="4" s="1"/>
  <c r="G80" i="4" s="1"/>
  <c r="B88" i="2"/>
  <c r="B24" i="2"/>
  <c r="I23" i="2"/>
  <c r="B80" i="2"/>
  <c r="C60" i="1"/>
  <c r="B60" i="2"/>
  <c r="F42" i="2"/>
  <c r="G42" i="2"/>
  <c r="E24" i="2"/>
  <c r="F24" i="2"/>
  <c r="B84" i="2"/>
  <c r="D60" i="2"/>
  <c r="E60" i="2"/>
  <c r="B81" i="2"/>
  <c r="B86" i="2"/>
  <c r="B42" i="2"/>
  <c r="F60" i="2"/>
  <c r="C42" i="2"/>
  <c r="G60" i="2"/>
  <c r="B83" i="2"/>
  <c r="H60" i="2"/>
  <c r="B86" i="1"/>
  <c r="H60" i="1"/>
  <c r="B88" i="1"/>
  <c r="I53" i="2"/>
  <c r="I59" i="2"/>
  <c r="H24" i="1"/>
  <c r="C60" i="2"/>
  <c r="B85" i="2"/>
  <c r="B85" i="1"/>
  <c r="G24" i="1"/>
  <c r="I59" i="1"/>
  <c r="B60" i="1"/>
  <c r="I53" i="1"/>
  <c r="F60" i="1"/>
  <c r="E60" i="1"/>
  <c r="D60" i="1"/>
  <c r="I41" i="1"/>
  <c r="B42" i="1"/>
  <c r="E42" i="1"/>
  <c r="C42" i="1"/>
  <c r="H42" i="1"/>
  <c r="G42" i="1"/>
  <c r="F42" i="1"/>
  <c r="D42" i="1"/>
  <c r="I23" i="1"/>
  <c r="I17" i="1"/>
  <c r="F24" i="1"/>
  <c r="E24" i="1"/>
  <c r="C24" i="1"/>
  <c r="B24" i="1"/>
  <c r="D24" i="1"/>
  <c r="C24" i="2"/>
  <c r="G24" i="2"/>
  <c r="D42" i="2"/>
  <c r="H42" i="2"/>
  <c r="B82" i="2"/>
  <c r="B87" i="2"/>
  <c r="D24" i="2"/>
  <c r="H24" i="2"/>
  <c r="I35" i="2"/>
  <c r="E42" i="2"/>
  <c r="B78" i="2"/>
  <c r="I17" i="2"/>
  <c r="I41" i="2"/>
  <c r="I11" i="2"/>
  <c r="I11" i="1"/>
  <c r="I35" i="1"/>
  <c r="B84" i="1"/>
  <c r="J41" i="9" l="1"/>
  <c r="I56" i="9"/>
  <c r="C83" i="5"/>
  <c r="D83" i="5" s="1"/>
  <c r="F83" i="5" s="1"/>
  <c r="H83" i="5" s="1"/>
  <c r="E82" i="5"/>
  <c r="G82" i="5" s="1"/>
  <c r="I82" i="5" s="1"/>
  <c r="C86" i="5"/>
  <c r="D86" i="5" s="1"/>
  <c r="E86" i="5" s="1"/>
  <c r="G86" i="5" s="1"/>
  <c r="C84" i="5"/>
  <c r="D84" i="5" s="1"/>
  <c r="F84" i="5" s="1"/>
  <c r="H84" i="5" s="1"/>
  <c r="C81" i="5"/>
  <c r="D81" i="5" s="1"/>
  <c r="F81" i="5" s="1"/>
  <c r="H81" i="5" s="1"/>
  <c r="C78" i="5"/>
  <c r="D78" i="5" s="1"/>
  <c r="E78" i="5" s="1"/>
  <c r="C85" i="5"/>
  <c r="D85" i="5" s="1"/>
  <c r="F85" i="5" s="1"/>
  <c r="H85" i="5" s="1"/>
  <c r="C80" i="5"/>
  <c r="D80" i="5" s="1"/>
  <c r="F80" i="5" s="1"/>
  <c r="H80" i="5" s="1"/>
  <c r="C88" i="5"/>
  <c r="D88" i="5" s="1"/>
  <c r="F88" i="5" s="1"/>
  <c r="C87" i="5"/>
  <c r="D87" i="5" s="1"/>
  <c r="F87" i="5" s="1"/>
  <c r="H87" i="5" s="1"/>
  <c r="C79" i="5"/>
  <c r="D79" i="5" s="1"/>
  <c r="E79" i="5" s="1"/>
  <c r="G79" i="5" s="1"/>
  <c r="B70" i="1"/>
  <c r="B68" i="1"/>
  <c r="B68" i="2"/>
  <c r="I60" i="2"/>
  <c r="B70" i="2"/>
  <c r="C87" i="4"/>
  <c r="D87" i="4" s="1"/>
  <c r="F87" i="4" s="1"/>
  <c r="H87" i="4" s="1"/>
  <c r="C86" i="4"/>
  <c r="D86" i="4" s="1"/>
  <c r="E86" i="4" s="1"/>
  <c r="G86" i="4" s="1"/>
  <c r="C85" i="4"/>
  <c r="D85" i="4" s="1"/>
  <c r="E85" i="4" s="1"/>
  <c r="G85" i="4" s="1"/>
  <c r="C78" i="4"/>
  <c r="C82" i="4"/>
  <c r="D82" i="4" s="1"/>
  <c r="F82" i="4" s="1"/>
  <c r="H82" i="4" s="1"/>
  <c r="C84" i="4"/>
  <c r="D84" i="4" s="1"/>
  <c r="F84" i="4" s="1"/>
  <c r="H84" i="4" s="1"/>
  <c r="C79" i="4"/>
  <c r="D79" i="4" s="1"/>
  <c r="F79" i="4" s="1"/>
  <c r="H79" i="4" s="1"/>
  <c r="C88" i="4"/>
  <c r="D88" i="4" s="1"/>
  <c r="F88" i="4" s="1"/>
  <c r="H88" i="4" s="1"/>
  <c r="C83" i="4"/>
  <c r="D83" i="4" s="1"/>
  <c r="F83" i="4" s="1"/>
  <c r="H83" i="4" s="1"/>
  <c r="C81" i="4"/>
  <c r="D81" i="4" s="1"/>
  <c r="F81" i="4" s="1"/>
  <c r="H81" i="4" s="1"/>
  <c r="F80" i="4"/>
  <c r="H80" i="4" s="1"/>
  <c r="I80" i="4" s="1"/>
  <c r="I42" i="1"/>
  <c r="I42" i="2"/>
  <c r="I24" i="2"/>
  <c r="I60" i="1"/>
  <c r="I24" i="1"/>
  <c r="B89" i="2"/>
  <c r="B89" i="1"/>
  <c r="E83" i="5" l="1"/>
  <c r="G83" i="5" s="1"/>
  <c r="I83" i="5" s="1"/>
  <c r="F78" i="5"/>
  <c r="H78" i="5" s="1"/>
  <c r="F86" i="5"/>
  <c r="H86" i="5" s="1"/>
  <c r="I86" i="5" s="1"/>
  <c r="E81" i="5"/>
  <c r="G81" i="5" s="1"/>
  <c r="I81" i="5" s="1"/>
  <c r="E84" i="5"/>
  <c r="G84" i="5" s="1"/>
  <c r="I84" i="5" s="1"/>
  <c r="C89" i="5"/>
  <c r="E85" i="5"/>
  <c r="G85" i="5" s="1"/>
  <c r="I85" i="5" s="1"/>
  <c r="E88" i="5"/>
  <c r="G88" i="5" s="1"/>
  <c r="I88" i="5" s="1"/>
  <c r="E80" i="5"/>
  <c r="G80" i="5" s="1"/>
  <c r="I80" i="5" s="1"/>
  <c r="D89" i="5"/>
  <c r="F79" i="5"/>
  <c r="H79" i="5" s="1"/>
  <c r="I79" i="5" s="1"/>
  <c r="E87" i="5"/>
  <c r="G87" i="5" s="1"/>
  <c r="I87" i="5" s="1"/>
  <c r="B66" i="1"/>
  <c r="C80" i="1" s="1"/>
  <c r="D80" i="1" s="1"/>
  <c r="E80" i="1" s="1"/>
  <c r="G80" i="1" s="1"/>
  <c r="B66" i="2"/>
  <c r="C78" i="2" s="1"/>
  <c r="D78" i="2" s="1"/>
  <c r="G78" i="5"/>
  <c r="E83" i="4"/>
  <c r="G83" i="4" s="1"/>
  <c r="I83" i="4" s="1"/>
  <c r="E84" i="4"/>
  <c r="G84" i="4" s="1"/>
  <c r="I84" i="4" s="1"/>
  <c r="D89" i="4"/>
  <c r="E82" i="4"/>
  <c r="G82" i="4" s="1"/>
  <c r="I82" i="4" s="1"/>
  <c r="F85" i="4"/>
  <c r="H85" i="4" s="1"/>
  <c r="I85" i="4" s="1"/>
  <c r="G78" i="4"/>
  <c r="F78" i="4"/>
  <c r="E81" i="4"/>
  <c r="G81" i="4" s="1"/>
  <c r="I81" i="4" s="1"/>
  <c r="E88" i="4"/>
  <c r="G88" i="4" s="1"/>
  <c r="I88" i="4" s="1"/>
  <c r="E87" i="4"/>
  <c r="G87" i="4" s="1"/>
  <c r="I87" i="4" s="1"/>
  <c r="C89" i="4"/>
  <c r="E79" i="4"/>
  <c r="G79" i="4" s="1"/>
  <c r="I79" i="4" s="1"/>
  <c r="F86" i="4"/>
  <c r="H86" i="4" s="1"/>
  <c r="I86" i="4" s="1"/>
  <c r="J84" i="5" l="1"/>
  <c r="J79" i="5"/>
  <c r="F89" i="5"/>
  <c r="H89" i="5" s="1"/>
  <c r="E89" i="5"/>
  <c r="G89" i="5" s="1"/>
  <c r="C79" i="1"/>
  <c r="D79" i="1" s="1"/>
  <c r="F79" i="1" s="1"/>
  <c r="H79" i="1" s="1"/>
  <c r="C78" i="1"/>
  <c r="D78" i="1" s="1"/>
  <c r="C84" i="1"/>
  <c r="D84" i="1" s="1"/>
  <c r="F84" i="1" s="1"/>
  <c r="H84" i="1" s="1"/>
  <c r="I78" i="5"/>
  <c r="J84" i="4"/>
  <c r="F89" i="4"/>
  <c r="H89" i="4" s="1"/>
  <c r="E89" i="4"/>
  <c r="G89" i="4" s="1"/>
  <c r="C87" i="2"/>
  <c r="D87" i="2" s="1"/>
  <c r="C85" i="2"/>
  <c r="D85" i="2" s="1"/>
  <c r="C82" i="2"/>
  <c r="D82" i="2" s="1"/>
  <c r="C79" i="2"/>
  <c r="C88" i="2"/>
  <c r="D88" i="2" s="1"/>
  <c r="C83" i="2"/>
  <c r="D83" i="2" s="1"/>
  <c r="C81" i="2"/>
  <c r="D81" i="2" s="1"/>
  <c r="C86" i="2"/>
  <c r="D86" i="2" s="1"/>
  <c r="C84" i="2"/>
  <c r="D84" i="2" s="1"/>
  <c r="C80" i="2"/>
  <c r="D80" i="2" s="1"/>
  <c r="I78" i="4"/>
  <c r="C86" i="1"/>
  <c r="D86" i="1" s="1"/>
  <c r="F86" i="1" s="1"/>
  <c r="H86" i="1" s="1"/>
  <c r="C85" i="1"/>
  <c r="D85" i="1" s="1"/>
  <c r="E85" i="1" s="1"/>
  <c r="G85" i="1" s="1"/>
  <c r="C87" i="1"/>
  <c r="D87" i="1" s="1"/>
  <c r="F87" i="1" s="1"/>
  <c r="H87" i="1" s="1"/>
  <c r="C83" i="1"/>
  <c r="D83" i="1" s="1"/>
  <c r="E83" i="1" s="1"/>
  <c r="G83" i="1" s="1"/>
  <c r="C82" i="1"/>
  <c r="D82" i="1" s="1"/>
  <c r="F82" i="1" s="1"/>
  <c r="H82" i="1" s="1"/>
  <c r="C81" i="1"/>
  <c r="D81" i="1" s="1"/>
  <c r="F81" i="1" s="1"/>
  <c r="H81" i="1" s="1"/>
  <c r="C88" i="1"/>
  <c r="D88" i="1" s="1"/>
  <c r="F88" i="1" s="1"/>
  <c r="H88" i="1" s="1"/>
  <c r="J89" i="5" l="1"/>
  <c r="I89" i="5"/>
  <c r="F78" i="1"/>
  <c r="E78" i="1"/>
  <c r="E84" i="1"/>
  <c r="G84" i="1" s="1"/>
  <c r="I84" i="1" s="1"/>
  <c r="F83" i="1"/>
  <c r="H83" i="1" s="1"/>
  <c r="I83" i="1" s="1"/>
  <c r="I89" i="4"/>
  <c r="J89" i="4"/>
  <c r="F85" i="1"/>
  <c r="H85" i="1" s="1"/>
  <c r="I85" i="1" s="1"/>
  <c r="E84" i="2"/>
  <c r="G84" i="2" s="1"/>
  <c r="F84" i="2"/>
  <c r="H84" i="2" s="1"/>
  <c r="C89" i="2"/>
  <c r="F87" i="2"/>
  <c r="H87" i="2" s="1"/>
  <c r="E87" i="2"/>
  <c r="G87" i="2" s="1"/>
  <c r="E80" i="2"/>
  <c r="G80" i="2" s="1"/>
  <c r="F80" i="2"/>
  <c r="H80" i="2" s="1"/>
  <c r="F81" i="2"/>
  <c r="H81" i="2" s="1"/>
  <c r="E81" i="2"/>
  <c r="G81" i="2" s="1"/>
  <c r="F88" i="2"/>
  <c r="E88" i="2"/>
  <c r="G88" i="2" s="1"/>
  <c r="I88" i="2" s="1"/>
  <c r="F79" i="2"/>
  <c r="H79" i="2" s="1"/>
  <c r="F82" i="2"/>
  <c r="H82" i="2" s="1"/>
  <c r="E82" i="2"/>
  <c r="G82" i="2" s="1"/>
  <c r="E86" i="2"/>
  <c r="G86" i="2" s="1"/>
  <c r="F86" i="2"/>
  <c r="H86" i="2" s="1"/>
  <c r="F83" i="2"/>
  <c r="H83" i="2" s="1"/>
  <c r="E83" i="2"/>
  <c r="G83" i="2" s="1"/>
  <c r="E85" i="2"/>
  <c r="G85" i="2" s="1"/>
  <c r="F85" i="2"/>
  <c r="H85" i="2" s="1"/>
  <c r="D89" i="1"/>
  <c r="E87" i="1"/>
  <c r="G87" i="1" s="1"/>
  <c r="I87" i="1" s="1"/>
  <c r="E88" i="1"/>
  <c r="G88" i="1" s="1"/>
  <c r="I88" i="1" s="1"/>
  <c r="E82" i="1"/>
  <c r="G82" i="1" s="1"/>
  <c r="I82" i="1" s="1"/>
  <c r="E86" i="1"/>
  <c r="G86" i="1" s="1"/>
  <c r="I86" i="1" s="1"/>
  <c r="E81" i="1"/>
  <c r="G81" i="1" s="1"/>
  <c r="I81" i="1" s="1"/>
  <c r="E79" i="1"/>
  <c r="G79" i="1" s="1"/>
  <c r="I79" i="1" s="1"/>
  <c r="C89" i="1"/>
  <c r="I81" i="2" l="1"/>
  <c r="I86" i="2"/>
  <c r="I83" i="2"/>
  <c r="I84" i="2"/>
  <c r="J84" i="2" s="1"/>
  <c r="I80" i="2"/>
  <c r="I87" i="2"/>
  <c r="I82" i="2"/>
  <c r="F80" i="1"/>
  <c r="H80" i="1" s="1"/>
  <c r="I85" i="2"/>
  <c r="D89" i="2"/>
  <c r="F78" i="2"/>
  <c r="J84" i="1"/>
  <c r="I79" i="2"/>
  <c r="J79" i="2" s="1"/>
  <c r="J89" i="2" s="1"/>
  <c r="G78" i="1"/>
  <c r="H78" i="1"/>
  <c r="F89" i="1" l="1"/>
  <c r="H89" i="1" s="1"/>
  <c r="I80" i="1"/>
  <c r="E89" i="2"/>
  <c r="G89" i="2" s="1"/>
  <c r="E89" i="1"/>
  <c r="G89" i="1" s="1"/>
  <c r="F89" i="2"/>
  <c r="H89" i="2" s="1"/>
  <c r="H78" i="2"/>
  <c r="I78" i="1"/>
  <c r="I89" i="1" l="1"/>
  <c r="J79" i="1"/>
  <c r="J89" i="1" s="1"/>
  <c r="I78" i="2"/>
  <c r="I89" i="2"/>
</calcChain>
</file>

<file path=xl/sharedStrings.xml><?xml version="1.0" encoding="utf-8"?>
<sst xmlns="http://schemas.openxmlformats.org/spreadsheetml/2006/main" count="872" uniqueCount="136">
  <si>
    <t>Period Covered By Timesheet</t>
  </si>
  <si>
    <t>Employee:</t>
  </si>
  <si>
    <t>Jane Doe</t>
  </si>
  <si>
    <t>Title:</t>
  </si>
  <si>
    <t>Supervisor:</t>
  </si>
  <si>
    <t>Week 1</t>
  </si>
  <si>
    <t>Saturday</t>
  </si>
  <si>
    <t>Sunday</t>
  </si>
  <si>
    <t>Monday</t>
  </si>
  <si>
    <t>Tuesday</t>
  </si>
  <si>
    <t>Wednesday</t>
  </si>
  <si>
    <t>Thursday</t>
  </si>
  <si>
    <t>Friday</t>
  </si>
  <si>
    <t>Total</t>
  </si>
  <si>
    <t>Non ESG Activity</t>
  </si>
  <si>
    <t xml:space="preserve"> </t>
  </si>
  <si>
    <t>subtotal</t>
  </si>
  <si>
    <t>ESG - Street Outreach</t>
  </si>
  <si>
    <t>ESG - Emergency Shelter</t>
  </si>
  <si>
    <t>ESG - Homeless Preventation</t>
  </si>
  <si>
    <t>ESG - Rapid Re-housing</t>
  </si>
  <si>
    <t>ESG - HMIS</t>
  </si>
  <si>
    <t>ESG Match - Street Outreach</t>
  </si>
  <si>
    <t>ESG Match - Emergency Shelter</t>
  </si>
  <si>
    <t>ESG Match - Homeless Preventation</t>
  </si>
  <si>
    <t>ESG Match - Rapid Re-housing</t>
  </si>
  <si>
    <t>ESG Match - HMIS</t>
  </si>
  <si>
    <t xml:space="preserve">Total </t>
  </si>
  <si>
    <t>Week 2</t>
  </si>
  <si>
    <t>Week 3</t>
  </si>
  <si>
    <t>Regular Hours</t>
  </si>
  <si>
    <t xml:space="preserve">I the undersigned certify that these are the hours that I / the employee  </t>
  </si>
  <si>
    <t>Overrtime Hours</t>
  </si>
  <si>
    <t>under my supervision has worked in the period noted above.</t>
  </si>
  <si>
    <t>Total Hours</t>
  </si>
  <si>
    <t>Employee</t>
  </si>
  <si>
    <t>Date</t>
  </si>
  <si>
    <t>Total ESG Federal Hours</t>
  </si>
  <si>
    <t>Total ESG Match Hours</t>
  </si>
  <si>
    <t>Supervisor</t>
  </si>
  <si>
    <t>Employee's Hourly Rate</t>
  </si>
  <si>
    <t>Calculation of Maximum Allowable Reimbursement:</t>
  </si>
  <si>
    <t>Overtime Calc</t>
  </si>
  <si>
    <t>Allowable Exp</t>
  </si>
  <si>
    <t>Requested / or Match claimed</t>
  </si>
  <si>
    <t>Hours Charged</t>
  </si>
  <si>
    <t>Dist of Work</t>
  </si>
  <si>
    <t>Calc</t>
  </si>
  <si>
    <t>Regular</t>
  </si>
  <si>
    <t>Overtime</t>
  </si>
  <si>
    <t>Reg Exp</t>
  </si>
  <si>
    <t>Overtime Exp</t>
  </si>
  <si>
    <t>ESG - Homeless Prevention</t>
  </si>
  <si>
    <t>ESG Match -Emergency Shelter</t>
  </si>
  <si>
    <t>ESG Match - Homeless Prevention</t>
  </si>
  <si>
    <t>ESG Match -  HMIS</t>
  </si>
  <si>
    <r>
      <t xml:space="preserve">Note: </t>
    </r>
    <r>
      <rPr>
        <sz val="10"/>
        <rFont val="Arial"/>
        <family val="2"/>
      </rPr>
      <t xml:space="preserve"> Although you may opt to not receive this maximum allowable reimbursement, you must show this calculation in order to ensure your</t>
    </r>
  </si>
  <si>
    <t>requested amount does not exceed the allowable reimbursement.</t>
  </si>
  <si>
    <t>Employee's Salary for the Period</t>
  </si>
  <si>
    <t>Hourly Employee's Time and Effort Log</t>
  </si>
  <si>
    <t>Salary Employee's Time and Effort Log</t>
  </si>
  <si>
    <t>DATE:</t>
  </si>
  <si>
    <t>(ONE PAY PERIOD)</t>
  </si>
  <si>
    <t>Yearly Salary:</t>
  </si>
  <si>
    <t xml:space="preserve">DATE: </t>
  </si>
  <si>
    <t>(One pay period)</t>
  </si>
  <si>
    <t># of hours for a normal pay period</t>
  </si>
  <si>
    <t>Total ESG Reimbursement Hours</t>
  </si>
  <si>
    <t>EXAMPLE  - Hourly Employee's Time and Effort Log</t>
  </si>
  <si>
    <t>(one pay period)</t>
  </si>
  <si>
    <t>January 1-15, 2025</t>
  </si>
  <si>
    <t>Janice Whitt, Executive Director</t>
  </si>
  <si>
    <t>Case Manager I</t>
  </si>
  <si>
    <t>As you can see, Jane filled in the top sections, as well and the dates that correspond to her pay period.  Jane enters the hours she worked daily as they correspond to the appropiate task.</t>
  </si>
  <si>
    <t>Janice Whitt</t>
  </si>
  <si>
    <t xml:space="preserve">We see here that the eligible Street Outeach to claim is $63.00.  This should be reflected on the agency's RFR under Street Outreach and the same for any other appropriate component. </t>
  </si>
  <si>
    <t>We see here that the eligible Street Outeach to utilize as Match expenditure is $47.25.  This should be reflected on the agency's Match workbook under Street Outreach and the same for any other appropriate component.</t>
  </si>
  <si>
    <t>Note:  Although you may opt to not receive this maximum allowable reimbursement, you must show this calculation in order to ensure your requested amount does not exceed the allowable reimbursement.</t>
  </si>
  <si>
    <t xml:space="preserve">Jane Doe is a case manager for Lots of Love Agency.  She is filling out her time and effort log for pay period of January 1-15, 2025.  Jane is an hourly employee and performs tasks related to ESG and other grants.  The agency chooses to be reimbursed for part of Jane's pay and use part of it for the match requirement.  Blue highlighted areas indicate that the information should be filled in by the user, while gray and green highlighted areas indicate the data is being calculated by the worksheet formulas. No formula should be overwritten by the user.  </t>
  </si>
  <si>
    <t>As we can see to the left, all the hours have be totaled by the worksheet EXCEPT the number of any overtime hours.  This should only be filled if there are overtime hours.  The 1st of January is listed as holiday in the Lots of Love Agency handbook and listed to receive overtime pay if an employee works that day.  Therefore, the 7.5 hours worked that day will be added to the overtime section.</t>
  </si>
  <si>
    <t>Pay frequency(choose one): bi-monthly (24); every other week (26); weekly (52)</t>
  </si>
  <si>
    <t>John Public</t>
  </si>
  <si>
    <t>Case Manager III</t>
  </si>
  <si>
    <t>Michael Scooter, Lead Case Manager</t>
  </si>
  <si>
    <t xml:space="preserve">John Public is a case manager III with Lots of Love Agency.   He is filling out his time and effort log for the corresponding pay period of January 1-15, 2025. John is a salaried employee.  It is necessary to fill out the top portion to get the correct calculations. The agency chooses to be reimbursed for part of John's pay and use part of it for the match requirement.  Blue highlighted areas indicate that the information should be filled in by the user, while gray and green highlighted areas indicate the data is being calculated by the worksheet formulas. No formula should be overwritten by the user.  </t>
  </si>
  <si>
    <t>As you can see, John filled in the top sections, as well and the dates that correspond to his pay period.  John enters the hours he worked daily as they correspond to the appropiate task.</t>
  </si>
  <si>
    <t>As we can see to the left, all the hours have be totaled by the worksheet EXCEPT the number of any overtime hours.  This should only be filled if there are overtime hours.  While the 1st of January is listed as holiday by Lots of Love Agency handbook, the agency handbook also sites that salaried employees are not eligible for overtime pay.  Therefore the overtime hours should not be listed, HOWEVER; if the agency did allow the overtime pay then the 7.5 hours on Januay 1 would be manually added to the overtime hours tab.</t>
  </si>
  <si>
    <t xml:space="preserve">We see here that the eligible Street Outeach to claim is $156.25.  This should be reflected on the agency's RFR under Street Outreach and the same for any other appropriate component. </t>
  </si>
  <si>
    <t>We see here that the eligible Street Outeach to utilize as Match expenditure is $31.25.  This should be reflected on the agency's Match workbook under Street Outreach and the same for any other appropriate component.</t>
  </si>
  <si>
    <t>Jane fills in her hourly rate for proper calculations.</t>
  </si>
  <si>
    <t>Period covered by time sheet:</t>
  </si>
  <si>
    <t>Employee Name:</t>
  </si>
  <si>
    <t>Supervisor Name:</t>
  </si>
  <si>
    <t>Date:</t>
  </si>
  <si>
    <t>State ESG ES</t>
  </si>
  <si>
    <t>State ESG RRH</t>
  </si>
  <si>
    <t>State ESG SO</t>
  </si>
  <si>
    <t>State ESG HP</t>
  </si>
  <si>
    <t>State ESG HMIS</t>
  </si>
  <si>
    <t>Other Grant (1)</t>
  </si>
  <si>
    <t>Other Grant (2)</t>
  </si>
  <si>
    <t>Other  Grant (3)</t>
  </si>
  <si>
    <t>Other Grant (4)</t>
  </si>
  <si>
    <t>Other Grant (5)</t>
  </si>
  <si>
    <t>Other Grant (6)</t>
  </si>
  <si>
    <t>Other Grant (7)</t>
  </si>
  <si>
    <t>Other Grant (8)</t>
  </si>
  <si>
    <t>Other Grant (9)</t>
  </si>
  <si>
    <t># of total hours for normal pay period</t>
  </si>
  <si>
    <t>Non Grant Hours</t>
  </si>
  <si>
    <t>Day:</t>
  </si>
  <si>
    <t>Totals Week 1</t>
  </si>
  <si>
    <t>Totals Week 2</t>
  </si>
  <si>
    <t>Totals Week 3</t>
  </si>
  <si>
    <t>Distribution of Work</t>
  </si>
  <si>
    <t>Overtime calculation</t>
  </si>
  <si>
    <t>Overtime Hours for pay period</t>
  </si>
  <si>
    <t>Total Hours for pay period</t>
  </si>
  <si>
    <t>Regular Hours Worked</t>
  </si>
  <si>
    <t>Regular Hours Pay</t>
  </si>
  <si>
    <t>Overtime pay</t>
  </si>
  <si>
    <t>Eligible Pay Amount</t>
  </si>
  <si>
    <t>*Do not enter data other than in blue highlighted areas</t>
  </si>
  <si>
    <t>ESG eligible reimbursement amount</t>
  </si>
  <si>
    <t>Hourly Employees Time and Effort Log-</t>
  </si>
  <si>
    <t>Yearly Salary</t>
  </si>
  <si>
    <t>Salary Employees Time and Effort Log-</t>
  </si>
  <si>
    <t>Regular hours</t>
  </si>
  <si>
    <t>Overtime hours</t>
  </si>
  <si>
    <t>January 1, 2025-January 15, 2025</t>
  </si>
  <si>
    <t xml:space="preserve">Jane Doe is a case manager for Lots of Love Agency.  She is filling out her time and effort log for pay period of January 1-15, 2025.  Jane is an hourly employee and performs tasks related to ESG and other grants.   Blue highlighted areas indicate that the information should be filled in by the user, while gray and green highlighted areas indicate the data is being calculated by the worksheet formulas. No formula should be overwritten by the user.  </t>
  </si>
  <si>
    <t>Totals</t>
  </si>
  <si>
    <t>January 1-15 2025</t>
  </si>
  <si>
    <t xml:space="preserve">Michael Scooter, Lead Case Manager </t>
  </si>
  <si>
    <t xml:space="preserve">John Public is a case manager III with Lots of Love Agency.   He is filling out his time and effort log for the corresponding pay period of January 1-15, 2025. John is a salaried employee.  It is necessary to fill out the top portion to get the correct calculations.   Blue highlighted areas indicate that the information should be filled in by the user, while gray and green highlighted areas indicate the data is being calculated by the worksheet formulas. No formula should be overwritten by the user.  </t>
  </si>
  <si>
    <t xml:space="preserve">We see here that the eligible Street Outeach to claim is $208.33.  This should be reflected on the agency's RFR under Street Outreach and the same for any other appropriate component.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</si>
</sst>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65" formatCode="0.0"/>
    <numFmt numFmtId="166" formatCode="0.0%"/>
    <numFmt numFmtId="168" formatCode="m/d/yy;@"/>
    <numFmt numFmtId="170" formatCode="m/d;@"/>
  </numFmts>
  <fonts count="10" x14ac:knownFonts="1">
    <font>
      <sz val="11"/>
      <color theme="1"/>
      <name val="Calibri"/>
      <family val="2"/>
      <scheme val="minor"/>
    </font>
    <font>
      <b/>
      <sz val="14"/>
      <name val="Arial"/>
      <family val="2"/>
    </font>
    <font>
      <b/>
      <sz val="10"/>
      <name val="Arial"/>
      <family val="2"/>
    </font>
    <font>
      <b/>
      <i/>
      <sz val="12"/>
      <name val="Arial"/>
      <family val="2"/>
    </font>
    <font>
      <i/>
      <sz val="12"/>
      <name val="Arial"/>
      <family val="2"/>
    </font>
    <font>
      <b/>
      <sz val="12"/>
      <name val="Arial"/>
      <family val="2"/>
    </font>
    <font>
      <sz val="10"/>
      <name val="Arial"/>
      <family val="2"/>
    </font>
    <font>
      <b/>
      <sz val="11"/>
      <color theme="1"/>
      <name val="Calibri"/>
      <family val="2"/>
      <scheme val="minor"/>
    </font>
    <font>
      <sz val="12"/>
      <name val="Arial"/>
      <family val="2"/>
    </font>
    <font>
      <b/>
      <sz val="16"/>
      <color theme="1"/>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s>
  <borders count="3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209">
    <xf numFmtId="0" fontId="0" fillId="0" borderId="0" xfId="0"/>
    <xf numFmtId="0" fontId="2" fillId="0" borderId="0" xfId="0" applyFont="1" applyBorder="1"/>
    <xf numFmtId="0" fontId="0" fillId="0" borderId="0" xfId="0" applyBorder="1"/>
    <xf numFmtId="0" fontId="3" fillId="0" borderId="0" xfId="0" applyFont="1" applyBorder="1"/>
    <xf numFmtId="164" fontId="0" fillId="0" borderId="0" xfId="0" quotePrefix="1" applyNumberFormat="1" applyBorder="1" applyAlignment="1"/>
    <xf numFmtId="0" fontId="0" fillId="0" borderId="0" xfId="0" applyBorder="1" applyAlignment="1"/>
    <xf numFmtId="164" fontId="0" fillId="0" borderId="0" xfId="0" applyNumberFormat="1" applyBorder="1" applyAlignment="1">
      <alignment horizontal="left"/>
    </xf>
    <xf numFmtId="164" fontId="0" fillId="0" borderId="0" xfId="0" quotePrefix="1" applyNumberFormat="1" applyBorder="1" applyAlignment="1">
      <alignment horizontal="left"/>
    </xf>
    <xf numFmtId="0" fontId="0" fillId="2" borderId="1" xfId="0" applyFill="1" applyBorder="1" applyProtection="1">
      <protection locked="0"/>
    </xf>
    <xf numFmtId="0" fontId="3" fillId="3" borderId="2" xfId="0" applyFont="1" applyFill="1" applyBorder="1"/>
    <xf numFmtId="0" fontId="2" fillId="3" borderId="3" xfId="0" applyFont="1" applyFill="1" applyBorder="1" applyAlignment="1">
      <alignment horizontal="center"/>
    </xf>
    <xf numFmtId="164" fontId="2" fillId="3" borderId="3" xfId="0" applyNumberFormat="1" applyFont="1" applyFill="1" applyBorder="1" applyAlignment="1">
      <alignment horizontal="center"/>
    </xf>
    <xf numFmtId="164" fontId="2" fillId="3" borderId="4" xfId="0" applyNumberFormat="1" applyFont="1" applyFill="1" applyBorder="1" applyAlignment="1">
      <alignment horizontal="center"/>
    </xf>
    <xf numFmtId="164" fontId="3" fillId="3" borderId="5" xfId="0" applyNumberFormat="1" applyFont="1" applyFill="1" applyBorder="1" applyAlignment="1">
      <alignment horizontal="center"/>
    </xf>
    <xf numFmtId="0" fontId="2" fillId="4" borderId="6" xfId="0" applyFont="1" applyFill="1" applyBorder="1"/>
    <xf numFmtId="165" fontId="0" fillId="2" borderId="7" xfId="0" applyNumberFormat="1" applyFill="1" applyBorder="1" applyProtection="1">
      <protection locked="0"/>
    </xf>
    <xf numFmtId="165" fontId="0" fillId="2" borderId="8" xfId="0" applyNumberFormat="1" applyFill="1" applyBorder="1" applyProtection="1">
      <protection locked="0"/>
    </xf>
    <xf numFmtId="165" fontId="3" fillId="3" borderId="9" xfId="0" applyNumberFormat="1" applyFont="1" applyFill="1" applyBorder="1"/>
    <xf numFmtId="0" fontId="2" fillId="4" borderId="10" xfId="0" applyFont="1" applyFill="1" applyBorder="1" applyAlignment="1">
      <alignment horizontal="right"/>
    </xf>
    <xf numFmtId="165" fontId="0" fillId="2" borderId="11" xfId="0" applyNumberFormat="1" applyFill="1" applyBorder="1" applyProtection="1">
      <protection locked="0"/>
    </xf>
    <xf numFmtId="165" fontId="3" fillId="3" borderId="12" xfId="0" applyNumberFormat="1" applyFont="1" applyFill="1" applyBorder="1"/>
    <xf numFmtId="165" fontId="3" fillId="5" borderId="15" xfId="0" applyNumberFormat="1" applyFont="1" applyFill="1" applyBorder="1"/>
    <xf numFmtId="0" fontId="0" fillId="5" borderId="0" xfId="0" applyFill="1" applyBorder="1"/>
    <xf numFmtId="0" fontId="0" fillId="5" borderId="0" xfId="0" applyFill="1"/>
    <xf numFmtId="0" fontId="2" fillId="4" borderId="13" xfId="0" applyFont="1" applyFill="1" applyBorder="1"/>
    <xf numFmtId="165" fontId="0" fillId="2" borderId="14" xfId="0" applyNumberFormat="1" applyFill="1" applyBorder="1" applyProtection="1">
      <protection locked="0"/>
    </xf>
    <xf numFmtId="165" fontId="0" fillId="2" borderId="16" xfId="0" applyNumberFormat="1" applyFill="1" applyBorder="1" applyProtection="1">
      <protection locked="0"/>
    </xf>
    <xf numFmtId="165" fontId="3" fillId="3" borderId="15" xfId="0" applyNumberFormat="1" applyFont="1" applyFill="1" applyBorder="1"/>
    <xf numFmtId="0" fontId="2" fillId="4" borderId="0" xfId="0" applyFont="1" applyFill="1" applyBorder="1"/>
    <xf numFmtId="165" fontId="3" fillId="3" borderId="14" xfId="0" applyNumberFormat="1" applyFont="1" applyFill="1" applyBorder="1"/>
    <xf numFmtId="0" fontId="2" fillId="4" borderId="17" xfId="0" applyFont="1" applyFill="1" applyBorder="1"/>
    <xf numFmtId="165" fontId="0" fillId="2" borderId="18" xfId="0" applyNumberFormat="1" applyFill="1" applyBorder="1" applyProtection="1">
      <protection locked="0"/>
    </xf>
    <xf numFmtId="165" fontId="0" fillId="2" borderId="19" xfId="0" applyNumberFormat="1" applyFill="1" applyBorder="1" applyProtection="1">
      <protection locked="0"/>
    </xf>
    <xf numFmtId="165" fontId="3" fillId="3" borderId="20" xfId="0" applyNumberFormat="1" applyFont="1" applyFill="1" applyBorder="1"/>
    <xf numFmtId="165" fontId="4" fillId="3" borderId="15" xfId="0" applyNumberFormat="1" applyFont="1" applyFill="1" applyBorder="1"/>
    <xf numFmtId="0" fontId="3" fillId="4" borderId="21" xfId="0" applyFont="1" applyFill="1" applyBorder="1"/>
    <xf numFmtId="165" fontId="3" fillId="4" borderId="22" xfId="0" applyNumberFormat="1" applyFont="1" applyFill="1" applyBorder="1"/>
    <xf numFmtId="165" fontId="3" fillId="3" borderId="23" xfId="0" applyNumberFormat="1" applyFont="1" applyFill="1" applyBorder="1"/>
    <xf numFmtId="165" fontId="4" fillId="3" borderId="9" xfId="0" applyNumberFormat="1" applyFont="1" applyFill="1" applyBorder="1"/>
    <xf numFmtId="0" fontId="3" fillId="5" borderId="13" xfId="0" applyFont="1" applyFill="1" applyBorder="1"/>
    <xf numFmtId="165" fontId="3" fillId="5" borderId="14" xfId="0" applyNumberFormat="1" applyFont="1" applyFill="1" applyBorder="1"/>
    <xf numFmtId="165" fontId="3" fillId="5" borderId="16" xfId="0" applyNumberFormat="1" applyFont="1" applyFill="1" applyBorder="1"/>
    <xf numFmtId="0" fontId="3" fillId="0" borderId="0" xfId="0" applyFont="1" applyAlignment="1">
      <alignment horizontal="right"/>
    </xf>
    <xf numFmtId="165" fontId="0" fillId="4" borderId="1" xfId="0" applyNumberFormat="1" applyFill="1" applyBorder="1"/>
    <xf numFmtId="165" fontId="0" fillId="0" borderId="0" xfId="0" applyNumberFormat="1"/>
    <xf numFmtId="165" fontId="0" fillId="2" borderId="1" xfId="0" applyNumberFormat="1" applyFill="1" applyBorder="1" applyProtection="1">
      <protection locked="0"/>
    </xf>
    <xf numFmtId="0" fontId="3" fillId="0" borderId="0" xfId="0" applyFont="1" applyFill="1" applyBorder="1" applyAlignment="1">
      <alignment horizontal="right"/>
    </xf>
    <xf numFmtId="0" fontId="2" fillId="0" borderId="0" xfId="0" applyFont="1"/>
    <xf numFmtId="44" fontId="0" fillId="2" borderId="1" xfId="0" applyNumberFormat="1" applyFill="1" applyBorder="1" applyProtection="1">
      <protection locked="0"/>
    </xf>
    <xf numFmtId="0" fontId="5" fillId="0" borderId="0" xfId="0" applyFont="1"/>
    <xf numFmtId="0" fontId="2" fillId="0" borderId="0" xfId="0" applyFont="1" applyFill="1"/>
    <xf numFmtId="0" fontId="0" fillId="0" borderId="0" xfId="0" applyFill="1"/>
    <xf numFmtId="0" fontId="2" fillId="4" borderId="0" xfId="0" applyFont="1" applyFill="1" applyBorder="1" applyAlignment="1">
      <alignment horizontal="center"/>
    </xf>
    <xf numFmtId="0" fontId="0" fillId="4" borderId="0" xfId="0" applyFill="1" applyBorder="1" applyAlignment="1">
      <alignment horizontal="center"/>
    </xf>
    <xf numFmtId="0" fontId="2" fillId="4" borderId="24" xfId="0" applyFont="1" applyFill="1" applyBorder="1"/>
    <xf numFmtId="0" fontId="2" fillId="4" borderId="24" xfId="0" applyFont="1" applyFill="1" applyBorder="1" applyAlignment="1">
      <alignment horizontal="center"/>
    </xf>
    <xf numFmtId="0" fontId="2" fillId="4" borderId="25" xfId="0" applyFont="1" applyFill="1" applyBorder="1"/>
    <xf numFmtId="10" fontId="0" fillId="4" borderId="1" xfId="0" applyNumberFormat="1" applyFill="1" applyBorder="1"/>
    <xf numFmtId="44" fontId="0" fillId="4" borderId="1" xfId="0" applyNumberFormat="1" applyFill="1" applyBorder="1" applyAlignment="1">
      <alignment horizontal="center"/>
    </xf>
    <xf numFmtId="165" fontId="0" fillId="4" borderId="0" xfId="0" applyNumberFormat="1" applyFill="1" applyBorder="1"/>
    <xf numFmtId="10" fontId="0" fillId="4" borderId="0" xfId="0" applyNumberFormat="1" applyFill="1" applyBorder="1"/>
    <xf numFmtId="44" fontId="0" fillId="4" borderId="0" xfId="0" applyNumberFormat="1" applyFill="1" applyBorder="1" applyAlignment="1">
      <alignment horizontal="center"/>
    </xf>
    <xf numFmtId="0" fontId="2" fillId="4" borderId="1" xfId="0" applyFont="1" applyFill="1" applyBorder="1"/>
    <xf numFmtId="165" fontId="0" fillId="4" borderId="24" xfId="0" applyNumberFormat="1" applyFill="1" applyBorder="1"/>
    <xf numFmtId="10" fontId="0" fillId="4" borderId="24" xfId="0" applyNumberFormat="1" applyFill="1" applyBorder="1"/>
    <xf numFmtId="44" fontId="0" fillId="4" borderId="24" xfId="0" applyNumberFormat="1" applyFill="1" applyBorder="1" applyAlignment="1">
      <alignment horizontal="center"/>
    </xf>
    <xf numFmtId="0" fontId="1" fillId="4" borderId="0" xfId="0" applyFont="1" applyFill="1" applyBorder="1"/>
    <xf numFmtId="165" fontId="1" fillId="4" borderId="0" xfId="0" applyNumberFormat="1" applyFont="1" applyFill="1" applyBorder="1"/>
    <xf numFmtId="166" fontId="1" fillId="4" borderId="0" xfId="0" applyNumberFormat="1" applyFont="1" applyFill="1" applyBorder="1"/>
    <xf numFmtId="44" fontId="1" fillId="4" borderId="0" xfId="0" applyNumberFormat="1" applyFont="1" applyFill="1" applyBorder="1" applyAlignment="1">
      <alignment horizontal="center"/>
    </xf>
    <xf numFmtId="0" fontId="0" fillId="2" borderId="0" xfId="0" applyFill="1" applyBorder="1"/>
    <xf numFmtId="44" fontId="1" fillId="4" borderId="0" xfId="0" applyNumberFormat="1" applyFont="1" applyFill="1" applyBorder="1" applyAlignment="1">
      <alignment horizontal="center"/>
    </xf>
    <xf numFmtId="14" fontId="0" fillId="2" borderId="1" xfId="0" applyNumberFormat="1" applyFill="1" applyBorder="1" applyProtection="1">
      <protection locked="0"/>
    </xf>
    <xf numFmtId="44" fontId="1" fillId="4" borderId="0" xfId="0" applyNumberFormat="1" applyFont="1" applyFill="1" applyBorder="1" applyAlignment="1">
      <alignment horizontal="center"/>
    </xf>
    <xf numFmtId="2" fontId="0" fillId="2" borderId="14" xfId="0" applyNumberFormat="1" applyFill="1" applyBorder="1" applyProtection="1">
      <protection locked="0"/>
    </xf>
    <xf numFmtId="2" fontId="3" fillId="3" borderId="15" xfId="0" applyNumberFormat="1" applyFont="1" applyFill="1" applyBorder="1"/>
    <xf numFmtId="0" fontId="2" fillId="4" borderId="24" xfId="0" applyFont="1" applyFill="1" applyBorder="1" applyAlignment="1">
      <alignment horizontal="center" wrapText="1"/>
    </xf>
    <xf numFmtId="0" fontId="2" fillId="0" borderId="0" xfId="0" applyFont="1" applyBorder="1" applyAlignment="1">
      <alignment horizontal="right"/>
    </xf>
    <xf numFmtId="0" fontId="0" fillId="0" borderId="0" xfId="0" applyAlignment="1">
      <alignment horizontal="right"/>
    </xf>
    <xf numFmtId="0" fontId="8" fillId="5" borderId="13" xfId="0" applyFont="1" applyFill="1" applyBorder="1" applyAlignment="1">
      <alignment horizontal="right"/>
    </xf>
    <xf numFmtId="0" fontId="0" fillId="0" borderId="0" xfId="0" applyFill="1" applyBorder="1" applyProtection="1">
      <protection locked="0"/>
    </xf>
    <xf numFmtId="164" fontId="0" fillId="0" borderId="0" xfId="0" quotePrefix="1" applyNumberFormat="1" applyFill="1" applyBorder="1" applyAlignment="1" applyProtection="1">
      <alignment horizontal="left"/>
      <protection locked="0"/>
    </xf>
    <xf numFmtId="168" fontId="0" fillId="2" borderId="0" xfId="0" applyNumberFormat="1" applyFill="1"/>
    <xf numFmtId="164" fontId="0" fillId="0" borderId="0" xfId="0" applyNumberFormat="1" applyFill="1" applyBorder="1" applyAlignment="1">
      <alignment horizontal="left"/>
    </xf>
    <xf numFmtId="168" fontId="2" fillId="2" borderId="0" xfId="0" applyNumberFormat="1" applyFont="1" applyFill="1" applyBorder="1"/>
    <xf numFmtId="168" fontId="0" fillId="2" borderId="0" xfId="0" quotePrefix="1" applyNumberFormat="1" applyFill="1" applyBorder="1" applyAlignment="1">
      <alignment horizontal="left"/>
    </xf>
    <xf numFmtId="168" fontId="0" fillId="2" borderId="0" xfId="0" applyNumberFormat="1" applyFill="1" applyBorder="1" applyAlignment="1">
      <alignment horizontal="left"/>
    </xf>
    <xf numFmtId="0" fontId="0" fillId="2" borderId="0" xfId="0" applyFill="1"/>
    <xf numFmtId="168" fontId="8" fillId="2" borderId="14" xfId="0" applyNumberFormat="1" applyFont="1" applyFill="1" applyBorder="1"/>
    <xf numFmtId="168" fontId="8" fillId="2" borderId="16" xfId="0" applyNumberFormat="1" applyFont="1" applyFill="1" applyBorder="1"/>
    <xf numFmtId="164" fontId="0" fillId="0" borderId="0" xfId="0" applyNumberFormat="1" applyFill="1" applyBorder="1" applyAlignment="1">
      <alignment horizontal="center"/>
    </xf>
    <xf numFmtId="164" fontId="7" fillId="0" borderId="33" xfId="0" applyNumberFormat="1" applyFont="1" applyBorder="1" applyAlignment="1">
      <alignment horizontal="left"/>
    </xf>
    <xf numFmtId="44" fontId="0" fillId="2" borderId="8" xfId="0" applyNumberFormat="1" applyFill="1" applyBorder="1" applyAlignment="1">
      <alignment horizontal="left"/>
    </xf>
    <xf numFmtId="44" fontId="0" fillId="4" borderId="1" xfId="0" applyNumberFormat="1" applyFill="1" applyBorder="1" applyProtection="1">
      <protection locked="0"/>
    </xf>
    <xf numFmtId="43" fontId="0" fillId="6" borderId="25" xfId="0" applyNumberFormat="1" applyFill="1" applyBorder="1" applyAlignment="1" applyProtection="1">
      <protection locked="0"/>
    </xf>
    <xf numFmtId="0" fontId="0" fillId="4" borderId="0" xfId="0" applyFill="1" applyBorder="1"/>
    <xf numFmtId="0" fontId="0" fillId="0" borderId="0" xfId="0" applyFill="1" applyBorder="1" applyAlignment="1" applyProtection="1">
      <alignment horizontal="center"/>
      <protection locked="0"/>
    </xf>
    <xf numFmtId="165" fontId="0" fillId="2" borderId="0" xfId="0" applyNumberFormat="1" applyFill="1" applyBorder="1" applyProtection="1">
      <protection locked="0"/>
    </xf>
    <xf numFmtId="165" fontId="0" fillId="2" borderId="34" xfId="0" applyNumberFormat="1" applyFill="1" applyBorder="1" applyProtection="1">
      <protection locked="0"/>
    </xf>
    <xf numFmtId="165" fontId="0" fillId="2" borderId="35" xfId="0" applyNumberFormat="1" applyFill="1" applyBorder="1" applyProtection="1">
      <protection locked="0"/>
    </xf>
    <xf numFmtId="0" fontId="0" fillId="0" borderId="0" xfId="0" applyAlignment="1">
      <alignment wrapText="1"/>
    </xf>
    <xf numFmtId="0" fontId="0" fillId="0" borderId="0" xfId="0" applyBorder="1" applyAlignment="1">
      <alignment wrapText="1"/>
    </xf>
    <xf numFmtId="0" fontId="6" fillId="0" borderId="0" xfId="0" applyFont="1" applyFill="1" applyAlignment="1">
      <alignment horizontal="center"/>
    </xf>
    <xf numFmtId="0" fontId="0" fillId="0" borderId="0" xfId="0" applyAlignment="1">
      <alignment horizontal="center"/>
    </xf>
    <xf numFmtId="43" fontId="0" fillId="6" borderId="26" xfId="0" applyNumberFormat="1" applyFill="1" applyBorder="1" applyAlignment="1" applyProtection="1">
      <alignment horizontal="left" vertical="center"/>
      <protection locked="0"/>
    </xf>
    <xf numFmtId="43" fontId="0" fillId="6" borderId="30" xfId="0" applyNumberFormat="1" applyFill="1" applyBorder="1" applyAlignment="1" applyProtection="1">
      <alignment horizontal="left" vertical="center"/>
      <protection locked="0"/>
    </xf>
    <xf numFmtId="43" fontId="0" fillId="6" borderId="0" xfId="0" applyNumberFormat="1" applyFill="1" applyBorder="1" applyAlignment="1" applyProtection="1">
      <alignment horizontal="left" vertical="center"/>
      <protection locked="0"/>
    </xf>
    <xf numFmtId="43" fontId="0" fillId="6" borderId="32" xfId="0" applyNumberFormat="1" applyFill="1" applyBorder="1" applyAlignment="1" applyProtection="1">
      <alignment horizontal="left" vertical="center"/>
      <protection locked="0"/>
    </xf>
    <xf numFmtId="43" fontId="0" fillId="6" borderId="1" xfId="0" applyNumberFormat="1" applyFill="1" applyBorder="1" applyAlignment="1" applyProtection="1">
      <alignment horizontal="left" vertical="center"/>
      <protection locked="0"/>
    </xf>
    <xf numFmtId="43" fontId="0" fillId="6" borderId="31" xfId="0" applyNumberFormat="1" applyFill="1" applyBorder="1" applyAlignment="1" applyProtection="1">
      <alignment horizontal="left" vertical="center"/>
      <protection locked="0"/>
    </xf>
    <xf numFmtId="43" fontId="0" fillId="6" borderId="26" xfId="0" applyNumberFormat="1" applyFill="1" applyBorder="1" applyAlignment="1" applyProtection="1">
      <alignment horizontal="center" vertical="center"/>
      <protection locked="0"/>
    </xf>
    <xf numFmtId="43" fontId="0" fillId="6" borderId="0" xfId="0" applyNumberFormat="1" applyFill="1" applyBorder="1" applyAlignment="1" applyProtection="1">
      <alignment horizontal="center" vertical="center"/>
      <protection locked="0"/>
    </xf>
    <xf numFmtId="43" fontId="0" fillId="6" borderId="24" xfId="0" applyNumberFormat="1" applyFill="1" applyBorder="1" applyAlignment="1" applyProtection="1">
      <alignment horizontal="center" vertical="center"/>
      <protection locked="0"/>
    </xf>
    <xf numFmtId="0" fontId="0" fillId="0" borderId="0" xfId="0" applyAlignment="1">
      <alignment horizontal="center" wrapText="1"/>
    </xf>
    <xf numFmtId="0" fontId="0" fillId="0" borderId="29" xfId="0" applyBorder="1" applyAlignment="1">
      <alignment horizontal="center" wrapText="1"/>
    </xf>
    <xf numFmtId="0" fontId="0" fillId="0" borderId="26" xfId="0" applyBorder="1" applyAlignment="1">
      <alignment horizontal="center" wrapText="1"/>
    </xf>
    <xf numFmtId="0" fontId="0" fillId="0" borderId="30" xfId="0" applyBorder="1" applyAlignment="1">
      <alignment horizontal="center" wrapText="1"/>
    </xf>
    <xf numFmtId="0" fontId="0" fillId="0" borderId="14" xfId="0" applyBorder="1" applyAlignment="1">
      <alignment horizontal="center" wrapText="1"/>
    </xf>
    <xf numFmtId="0" fontId="0" fillId="0" borderId="0" xfId="0" applyBorder="1" applyAlignment="1">
      <alignment horizontal="center" wrapText="1"/>
    </xf>
    <xf numFmtId="0" fontId="0" fillId="0" borderId="32"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31" xfId="0" applyBorder="1" applyAlignment="1">
      <alignment horizontal="center" wrapText="1"/>
    </xf>
    <xf numFmtId="0" fontId="1" fillId="0" borderId="0" xfId="0" applyFont="1" applyFill="1" applyBorder="1" applyAlignment="1">
      <alignment horizontal="center"/>
    </xf>
    <xf numFmtId="164" fontId="0" fillId="2" borderId="1" xfId="0" applyNumberForma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7" fillId="0" borderId="0" xfId="0" applyFont="1" applyBorder="1" applyAlignment="1">
      <alignment horizontal="center"/>
    </xf>
    <xf numFmtId="44" fontId="1" fillId="4" borderId="0" xfId="0" applyNumberFormat="1" applyFont="1" applyFill="1" applyBorder="1" applyAlignment="1">
      <alignment horizontal="center"/>
    </xf>
    <xf numFmtId="0" fontId="1" fillId="4" borderId="0" xfId="0" applyFont="1" applyFill="1" applyBorder="1" applyAlignment="1">
      <alignment horizontal="center"/>
    </xf>
    <xf numFmtId="0" fontId="2" fillId="4" borderId="1" xfId="0" applyFont="1" applyFill="1" applyBorder="1" applyAlignment="1">
      <alignment horizontal="center"/>
    </xf>
    <xf numFmtId="0" fontId="2" fillId="4" borderId="0" xfId="0" applyFont="1" applyFill="1" applyBorder="1" applyAlignment="1">
      <alignment horizontal="center" wrapText="1"/>
    </xf>
    <xf numFmtId="0" fontId="2" fillId="4" borderId="24" xfId="0" applyFont="1" applyFill="1" applyBorder="1" applyAlignment="1">
      <alignment horizontal="center" wrapText="1"/>
    </xf>
    <xf numFmtId="43" fontId="0" fillId="6" borderId="25" xfId="0" applyNumberFormat="1" applyFill="1" applyBorder="1" applyAlignment="1" applyProtection="1">
      <alignment horizontal="center"/>
      <protection locked="0"/>
    </xf>
    <xf numFmtId="43" fontId="0" fillId="6" borderId="1" xfId="0" applyNumberFormat="1" applyFill="1" applyBorder="1" applyAlignment="1" applyProtection="1">
      <alignment horizontal="center" vertical="center"/>
      <protection locked="0"/>
    </xf>
    <xf numFmtId="43" fontId="0" fillId="6" borderId="26" xfId="0" applyNumberFormat="1" applyFill="1" applyBorder="1" applyAlignment="1" applyProtection="1">
      <alignment vertical="center"/>
      <protection locked="0"/>
    </xf>
    <xf numFmtId="43" fontId="0" fillId="6" borderId="0" xfId="0" applyNumberFormat="1" applyFill="1" applyBorder="1" applyAlignment="1" applyProtection="1">
      <alignment vertical="center"/>
      <protection locked="0"/>
    </xf>
    <xf numFmtId="43" fontId="0" fillId="6" borderId="24" xfId="0" applyNumberFormat="1" applyFill="1" applyBorder="1" applyAlignment="1" applyProtection="1">
      <alignment vertical="center"/>
      <protection locked="0"/>
    </xf>
    <xf numFmtId="0" fontId="0" fillId="0" borderId="27" xfId="0" applyBorder="1" applyAlignment="1">
      <alignment horizontal="center" wrapText="1"/>
    </xf>
    <xf numFmtId="164" fontId="0" fillId="2" borderId="28" xfId="0" applyNumberFormat="1" applyFill="1" applyBorder="1" applyAlignment="1" applyProtection="1">
      <alignment horizontal="center"/>
      <protection locked="0"/>
    </xf>
    <xf numFmtId="0" fontId="0" fillId="2" borderId="28" xfId="0" applyFill="1" applyBorder="1" applyAlignment="1" applyProtection="1">
      <alignment horizontal="center"/>
      <protection locked="0"/>
    </xf>
    <xf numFmtId="0" fontId="7" fillId="0" borderId="29" xfId="0" applyFont="1" applyBorder="1" applyAlignment="1">
      <alignment horizontal="center"/>
    </xf>
    <xf numFmtId="0" fontId="7" fillId="0" borderId="30" xfId="0" applyFont="1" applyBorder="1" applyAlignment="1">
      <alignment horizontal="center"/>
    </xf>
    <xf numFmtId="0" fontId="0" fillId="2" borderId="7" xfId="0" applyFill="1" applyBorder="1" applyAlignment="1">
      <alignment horizontal="center"/>
    </xf>
    <xf numFmtId="0" fontId="0" fillId="2" borderId="31" xfId="0" applyFill="1" applyBorder="1" applyAlignment="1">
      <alignment horizontal="center"/>
    </xf>
    <xf numFmtId="164" fontId="7" fillId="0" borderId="26" xfId="0" applyNumberFormat="1" applyFont="1" applyBorder="1" applyAlignment="1">
      <alignment horizontal="center" wrapText="1"/>
    </xf>
    <xf numFmtId="164" fontId="7" fillId="0" borderId="30" xfId="0" applyNumberFormat="1" applyFont="1" applyBorder="1" applyAlignment="1">
      <alignment horizontal="center" wrapText="1"/>
    </xf>
    <xf numFmtId="1" fontId="0" fillId="2" borderId="1" xfId="0" applyNumberFormat="1" applyFill="1" applyBorder="1" applyAlignment="1">
      <alignment horizontal="center"/>
    </xf>
    <xf numFmtId="1" fontId="0" fillId="2" borderId="31" xfId="0" applyNumberFormat="1" applyFill="1" applyBorder="1" applyAlignment="1">
      <alignment horizontal="center"/>
    </xf>
    <xf numFmtId="43" fontId="0" fillId="6" borderId="26" xfId="0" applyNumberFormat="1" applyFill="1" applyBorder="1" applyAlignment="1" applyProtection="1">
      <alignment horizontal="center"/>
      <protection locked="0"/>
    </xf>
    <xf numFmtId="43" fontId="0" fillId="6" borderId="0" xfId="0" applyNumberFormat="1" applyFill="1" applyBorder="1" applyAlignment="1" applyProtection="1">
      <alignment horizontal="center"/>
      <protection locked="0"/>
    </xf>
    <xf numFmtId="43" fontId="0" fillId="6" borderId="1" xfId="0" applyNumberFormat="1" applyFill="1" applyBorder="1" applyAlignment="1" applyProtection="1">
      <alignment horizontal="center"/>
      <protection locked="0"/>
    </xf>
    <xf numFmtId="43" fontId="0" fillId="6" borderId="24" xfId="0" applyNumberFormat="1" applyFill="1" applyBorder="1" applyAlignment="1" applyProtection="1">
      <alignment horizontal="center"/>
      <protection locked="0"/>
    </xf>
    <xf numFmtId="0" fontId="0" fillId="2" borderId="0" xfId="0" applyFill="1" applyAlignment="1">
      <alignment horizontal="center"/>
    </xf>
    <xf numFmtId="0" fontId="0" fillId="0" borderId="0" xfId="0" applyAlignment="1">
      <alignment horizontal="left"/>
    </xf>
    <xf numFmtId="0" fontId="7" fillId="0" borderId="0" xfId="0" applyFont="1" applyFill="1" applyBorder="1" applyAlignment="1">
      <alignment horizontal="center"/>
    </xf>
    <xf numFmtId="0" fontId="0" fillId="7" borderId="0" xfId="0" applyFill="1"/>
    <xf numFmtId="10" fontId="0" fillId="0" borderId="0" xfId="0" applyNumberFormat="1" applyAlignment="1">
      <alignment horizontal="center"/>
    </xf>
    <xf numFmtId="44" fontId="0" fillId="2" borderId="0" xfId="0" applyNumberFormat="1" applyFill="1"/>
    <xf numFmtId="0" fontId="0" fillId="2" borderId="0" xfId="0" applyFill="1" applyAlignment="1">
      <alignment horizontal="center"/>
    </xf>
    <xf numFmtId="44" fontId="0" fillId="0" borderId="0" xfId="0" applyNumberFormat="1"/>
    <xf numFmtId="0" fontId="9" fillId="0" borderId="0" xfId="0" applyFont="1" applyAlignment="1">
      <alignment horizontal="center"/>
    </xf>
    <xf numFmtId="0" fontId="0" fillId="8" borderId="0" xfId="0" applyFill="1" applyAlignment="1">
      <alignment horizontal="center"/>
    </xf>
    <xf numFmtId="0" fontId="0" fillId="9" borderId="0" xfId="0" applyFill="1" applyAlignment="1">
      <alignment horizontal="center"/>
    </xf>
    <xf numFmtId="0" fontId="6" fillId="8" borderId="0" xfId="0" applyFont="1" applyFill="1" applyAlignment="1">
      <alignment horizontal="center"/>
    </xf>
    <xf numFmtId="164" fontId="7" fillId="0" borderId="33" xfId="0" applyNumberFormat="1" applyFont="1" applyBorder="1" applyAlignment="1">
      <alignment horizontal="left" wrapText="1"/>
    </xf>
    <xf numFmtId="0" fontId="0" fillId="4" borderId="1" xfId="0" applyNumberFormat="1" applyFill="1" applyBorder="1" applyAlignment="1">
      <alignment horizontal="center"/>
    </xf>
    <xf numFmtId="0" fontId="0" fillId="4" borderId="1" xfId="0" applyNumberFormat="1" applyFill="1" applyBorder="1" applyProtection="1">
      <protection locked="0"/>
    </xf>
    <xf numFmtId="0" fontId="0" fillId="0" borderId="0" xfId="0" applyAlignment="1">
      <alignment horizontal="left"/>
    </xf>
    <xf numFmtId="164" fontId="7" fillId="0" borderId="14" xfId="0" applyNumberFormat="1" applyFont="1" applyBorder="1" applyAlignment="1">
      <alignment horizontal="center"/>
    </xf>
    <xf numFmtId="164" fontId="7" fillId="0" borderId="0" xfId="0" applyNumberFormat="1" applyFont="1" applyBorder="1" applyAlignment="1">
      <alignment horizontal="center"/>
    </xf>
    <xf numFmtId="164" fontId="7" fillId="2" borderId="0" xfId="0" applyNumberFormat="1" applyFont="1" applyFill="1" applyBorder="1" applyAlignment="1">
      <alignment horizontal="center"/>
    </xf>
    <xf numFmtId="164" fontId="7" fillId="0" borderId="0" xfId="0" applyNumberFormat="1" applyFont="1" applyBorder="1" applyAlignment="1">
      <alignment horizontal="center" wrapText="1"/>
    </xf>
    <xf numFmtId="16" fontId="0" fillId="0" borderId="0" xfId="0" applyNumberFormat="1" applyFill="1" applyBorder="1" applyProtection="1">
      <protection locked="0"/>
    </xf>
    <xf numFmtId="170" fontId="6" fillId="2" borderId="0" xfId="0" applyNumberFormat="1" applyFont="1" applyFill="1" applyBorder="1"/>
    <xf numFmtId="170" fontId="0" fillId="2" borderId="0" xfId="0" quotePrefix="1" applyNumberFormat="1" applyFill="1" applyBorder="1" applyAlignment="1">
      <alignment horizontal="left"/>
    </xf>
    <xf numFmtId="170" fontId="0" fillId="2" borderId="0" xfId="0" applyNumberFormat="1" applyFill="1" applyBorder="1" applyAlignment="1">
      <alignment horizontal="left"/>
    </xf>
    <xf numFmtId="170" fontId="0" fillId="2" borderId="0" xfId="0" applyNumberFormat="1" applyFill="1"/>
    <xf numFmtId="170" fontId="3" fillId="2" borderId="14" xfId="0" applyNumberFormat="1" applyFont="1" applyFill="1" applyBorder="1"/>
    <xf numFmtId="170" fontId="3" fillId="2" borderId="16" xfId="0" applyNumberFormat="1" applyFont="1" applyFill="1" applyBorder="1"/>
    <xf numFmtId="43" fontId="0" fillId="0" borderId="0" xfId="0" applyNumberFormat="1"/>
    <xf numFmtId="170" fontId="0" fillId="2" borderId="27" xfId="0" applyNumberFormat="1" applyFill="1" applyBorder="1"/>
    <xf numFmtId="0" fontId="0" fillId="2" borderId="27" xfId="0" applyFill="1" applyBorder="1"/>
    <xf numFmtId="0" fontId="0" fillId="0" borderId="27" xfId="0" applyBorder="1"/>
    <xf numFmtId="44" fontId="0" fillId="9" borderId="0" xfId="0" applyNumberFormat="1" applyFill="1" applyAlignment="1">
      <alignment horizontal="center"/>
    </xf>
    <xf numFmtId="0" fontId="0" fillId="7" borderId="0" xfId="0" applyFill="1" applyAlignment="1">
      <alignment wrapText="1"/>
    </xf>
    <xf numFmtId="0" fontId="0" fillId="7" borderId="0" xfId="0" applyFill="1" applyAlignment="1">
      <alignment horizontal="center" wrapText="1"/>
    </xf>
    <xf numFmtId="10" fontId="0" fillId="7" borderId="0" xfId="0" applyNumberFormat="1" applyFill="1" applyAlignment="1">
      <alignment horizontal="center"/>
    </xf>
    <xf numFmtId="2" fontId="0" fillId="7" borderId="0" xfId="0" applyNumberFormat="1" applyFill="1"/>
    <xf numFmtId="39" fontId="0" fillId="7" borderId="0" xfId="0" applyNumberFormat="1" applyFill="1"/>
    <xf numFmtId="44" fontId="0" fillId="7" borderId="0" xfId="0" applyNumberFormat="1" applyFill="1"/>
    <xf numFmtId="170" fontId="2" fillId="2" borderId="0" xfId="0" applyNumberFormat="1" applyFont="1" applyFill="1" applyBorder="1"/>
    <xf numFmtId="170" fontId="0" fillId="2" borderId="0" xfId="0" applyNumberFormat="1" applyFill="1" applyAlignment="1">
      <alignment horizontal="left"/>
    </xf>
    <xf numFmtId="170" fontId="8" fillId="2" borderId="14" xfId="0" applyNumberFormat="1" applyFont="1" applyFill="1" applyBorder="1"/>
    <xf numFmtId="170" fontId="8" fillId="2" borderId="16" xfId="0" applyNumberFormat="1" applyFont="1" applyFill="1" applyBorder="1"/>
    <xf numFmtId="16" fontId="0" fillId="2" borderId="27" xfId="0" applyNumberFormat="1" applyFill="1" applyBorder="1"/>
    <xf numFmtId="0" fontId="0" fillId="0" borderId="0" xfId="0" applyNumberFormat="1"/>
    <xf numFmtId="44" fontId="7" fillId="2" borderId="0" xfId="0" applyNumberFormat="1" applyFont="1" applyFill="1" applyBorder="1" applyAlignment="1">
      <alignment horizontal="center"/>
    </xf>
    <xf numFmtId="0" fontId="0" fillId="0" borderId="27" xfId="0" applyBorder="1" applyAlignment="1">
      <alignment wrapText="1"/>
    </xf>
    <xf numFmtId="10" fontId="0" fillId="0" borderId="27" xfId="0" applyNumberFormat="1" applyBorder="1" applyAlignment="1">
      <alignment horizontal="center"/>
    </xf>
    <xf numFmtId="39" fontId="0" fillId="0" borderId="27" xfId="0" applyNumberFormat="1" applyBorder="1"/>
    <xf numFmtId="44" fontId="0" fillId="0" borderId="27" xfId="0" applyNumberFormat="1" applyBorder="1"/>
    <xf numFmtId="44" fontId="0" fillId="9" borderId="27" xfId="0" applyNumberFormat="1" applyFill="1" applyBorder="1" applyAlignment="1">
      <alignment horizontal="center"/>
    </xf>
    <xf numFmtId="0" fontId="0" fillId="10" borderId="27" xfId="0" applyFill="1" applyBorder="1"/>
    <xf numFmtId="10" fontId="0" fillId="10" borderId="27" xfId="0" applyNumberFormat="1" applyFill="1" applyBorder="1" applyAlignment="1">
      <alignment horizontal="center"/>
    </xf>
    <xf numFmtId="0" fontId="0" fillId="10" borderId="27" xfId="0" applyFill="1" applyBorder="1" applyAlignment="1">
      <alignment horizontal="center"/>
    </xf>
    <xf numFmtId="2" fontId="0" fillId="10" borderId="27" xfId="0" applyNumberFormat="1" applyFill="1" applyBorder="1"/>
    <xf numFmtId="44" fontId="0" fillId="10" borderId="27" xfId="0" applyNumberFormat="1" applyFill="1" applyBorder="1"/>
    <xf numFmtId="0" fontId="0" fillId="0"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92"/>
  <sheetViews>
    <sheetView topLeftCell="A6" workbookViewId="0">
      <selection activeCell="S7" sqref="S7"/>
    </sheetView>
  </sheetViews>
  <sheetFormatPr defaultRowHeight="14.4" x14ac:dyDescent="0.3"/>
  <cols>
    <col min="1" max="1" width="41.109375" customWidth="1"/>
    <col min="2" max="2" width="14.88671875" customWidth="1"/>
    <col min="3" max="3" width="13.5546875" customWidth="1"/>
    <col min="4" max="4" width="12.88671875" customWidth="1"/>
    <col min="5" max="5" width="13.5546875" customWidth="1"/>
    <col min="6" max="6" width="13" customWidth="1"/>
    <col min="7" max="7" width="16.44140625" customWidth="1"/>
    <col min="8" max="8" width="15" customWidth="1"/>
    <col min="9" max="9" width="16.88671875" customWidth="1"/>
  </cols>
  <sheetData>
    <row r="1" spans="1:17" ht="17.399999999999999" x14ac:dyDescent="0.3">
      <c r="A1" s="123" t="s">
        <v>68</v>
      </c>
      <c r="B1" s="123"/>
      <c r="C1" s="123"/>
      <c r="D1" s="123"/>
      <c r="E1" s="123"/>
      <c r="F1" s="123"/>
      <c r="G1" s="123"/>
      <c r="H1" s="123"/>
      <c r="I1" s="123"/>
      <c r="J1" s="2"/>
      <c r="K1" s="2"/>
    </row>
    <row r="2" spans="1:17" ht="15.6" x14ac:dyDescent="0.3">
      <c r="A2" s="3" t="s">
        <v>0</v>
      </c>
      <c r="B2" s="124" t="s">
        <v>70</v>
      </c>
      <c r="C2" s="124"/>
      <c r="D2" s="124"/>
      <c r="E2" s="2" t="s">
        <v>69</v>
      </c>
      <c r="F2" s="2"/>
      <c r="G2" s="127" t="s">
        <v>66</v>
      </c>
      <c r="H2" s="127"/>
      <c r="I2" s="70">
        <v>75</v>
      </c>
      <c r="J2" s="2"/>
      <c r="K2" s="2"/>
    </row>
    <row r="3" spans="1:17" ht="15.6" x14ac:dyDescent="0.3">
      <c r="A3" s="3"/>
      <c r="B3" s="1"/>
      <c r="C3" s="1"/>
      <c r="D3" s="4"/>
      <c r="E3" s="5"/>
      <c r="F3" s="5"/>
      <c r="G3" s="2"/>
      <c r="H3" s="2"/>
      <c r="I3" s="2"/>
      <c r="J3" s="2"/>
    </row>
    <row r="4" spans="1:17" ht="15.6" x14ac:dyDescent="0.3">
      <c r="A4" s="3" t="s">
        <v>1</v>
      </c>
      <c r="B4" s="125" t="s">
        <v>2</v>
      </c>
      <c r="C4" s="125"/>
      <c r="D4" s="125"/>
      <c r="E4" s="6"/>
      <c r="F4" s="3" t="s">
        <v>3</v>
      </c>
      <c r="G4" s="124" t="s">
        <v>72</v>
      </c>
      <c r="H4" s="124"/>
      <c r="I4" s="124"/>
      <c r="J4" s="6"/>
    </row>
    <row r="5" spans="1:17" ht="15.6" customHeight="1" x14ac:dyDescent="0.3">
      <c r="A5" s="3"/>
      <c r="B5" s="1"/>
      <c r="C5" s="1"/>
      <c r="D5" s="7"/>
      <c r="E5" s="6"/>
      <c r="F5" s="6"/>
      <c r="G5" s="6"/>
      <c r="H5" s="6"/>
      <c r="I5" s="6"/>
      <c r="J5" s="6"/>
      <c r="K5" s="113" t="s">
        <v>78</v>
      </c>
      <c r="L5" s="113"/>
      <c r="M5" s="113"/>
      <c r="N5" s="113"/>
      <c r="O5" s="113"/>
      <c r="P5" s="113"/>
      <c r="Q5" s="100"/>
    </row>
    <row r="6" spans="1:17" ht="15.6" x14ac:dyDescent="0.3">
      <c r="A6" s="3" t="s">
        <v>4</v>
      </c>
      <c r="B6" s="126" t="s">
        <v>71</v>
      </c>
      <c r="C6" s="126"/>
      <c r="D6" s="126"/>
      <c r="E6" s="6"/>
      <c r="F6" s="6"/>
      <c r="G6" s="6"/>
      <c r="H6" s="6"/>
      <c r="I6" s="6"/>
      <c r="J6" s="6"/>
      <c r="K6" s="113"/>
      <c r="L6" s="113"/>
      <c r="M6" s="113"/>
      <c r="N6" s="113"/>
      <c r="O6" s="113"/>
      <c r="P6" s="113"/>
      <c r="Q6" s="100"/>
    </row>
    <row r="7" spans="1:17" ht="15.6" x14ac:dyDescent="0.3">
      <c r="A7" s="3"/>
      <c r="B7" s="96"/>
      <c r="C7" s="96"/>
      <c r="D7" s="96"/>
      <c r="E7" s="6"/>
      <c r="F7" s="6"/>
      <c r="G7" s="6"/>
      <c r="H7" s="6"/>
      <c r="I7" s="6"/>
      <c r="J7" s="6"/>
      <c r="K7" s="113"/>
      <c r="L7" s="113"/>
      <c r="M7" s="113"/>
      <c r="N7" s="113"/>
      <c r="O7" s="113"/>
      <c r="P7" s="113"/>
      <c r="Q7" s="100"/>
    </row>
    <row r="8" spans="1:17" ht="15" thickBot="1" x14ac:dyDescent="0.35">
      <c r="A8" s="77" t="s">
        <v>64</v>
      </c>
      <c r="B8" s="84"/>
      <c r="C8" s="84"/>
      <c r="D8" s="85"/>
      <c r="E8" s="86"/>
      <c r="F8" s="86">
        <v>45658</v>
      </c>
      <c r="G8" s="86">
        <v>45659</v>
      </c>
      <c r="H8" s="86">
        <v>45660</v>
      </c>
      <c r="I8" s="6"/>
      <c r="J8" s="6"/>
      <c r="K8" s="113"/>
      <c r="L8" s="113"/>
      <c r="M8" s="113"/>
      <c r="N8" s="113"/>
      <c r="O8" s="113"/>
      <c r="P8" s="113"/>
      <c r="Q8" s="100"/>
    </row>
    <row r="9" spans="1:17" ht="15.6" x14ac:dyDescent="0.3">
      <c r="A9" s="9" t="s">
        <v>5</v>
      </c>
      <c r="B9" s="10" t="s">
        <v>6</v>
      </c>
      <c r="C9" s="10" t="s">
        <v>7</v>
      </c>
      <c r="D9" s="11" t="s">
        <v>8</v>
      </c>
      <c r="E9" s="11" t="s">
        <v>9</v>
      </c>
      <c r="F9" s="11" t="s">
        <v>10</v>
      </c>
      <c r="G9" s="11" t="s">
        <v>11</v>
      </c>
      <c r="H9" s="12" t="s">
        <v>12</v>
      </c>
      <c r="I9" s="13" t="s">
        <v>13</v>
      </c>
      <c r="J9" s="6"/>
      <c r="K9" s="113"/>
      <c r="L9" s="113"/>
      <c r="M9" s="113"/>
      <c r="N9" s="113"/>
      <c r="O9" s="113"/>
      <c r="P9" s="113"/>
      <c r="Q9" s="100"/>
    </row>
    <row r="10" spans="1:17" ht="16.2" thickBot="1" x14ac:dyDescent="0.35">
      <c r="A10" s="14" t="s">
        <v>14</v>
      </c>
      <c r="B10" s="15"/>
      <c r="C10" s="15"/>
      <c r="D10" s="15"/>
      <c r="E10" s="15"/>
      <c r="F10" s="15"/>
      <c r="G10" s="15">
        <v>2.5</v>
      </c>
      <c r="H10" s="16">
        <v>4.5</v>
      </c>
      <c r="I10" s="17">
        <f t="shared" ref="I10:I22" si="0">SUM(B10:H10)</f>
        <v>7</v>
      </c>
      <c r="J10" s="2"/>
      <c r="K10" s="113"/>
      <c r="L10" s="113"/>
      <c r="M10" s="113"/>
      <c r="N10" s="113"/>
      <c r="O10" s="113"/>
      <c r="P10" s="113"/>
      <c r="Q10" s="100"/>
    </row>
    <row r="11" spans="1:17" ht="16.2" thickBot="1" x14ac:dyDescent="0.35">
      <c r="A11" s="18" t="s">
        <v>16</v>
      </c>
      <c r="B11" s="19">
        <f>B10</f>
        <v>0</v>
      </c>
      <c r="C11" s="19">
        <f t="shared" ref="C11:H11" si="1">C10</f>
        <v>0</v>
      </c>
      <c r="D11" s="19">
        <f t="shared" si="1"/>
        <v>0</v>
      </c>
      <c r="E11" s="19">
        <f t="shared" si="1"/>
        <v>0</v>
      </c>
      <c r="F11" s="19">
        <f t="shared" si="1"/>
        <v>0</v>
      </c>
      <c r="G11" s="19">
        <f t="shared" si="1"/>
        <v>2.5</v>
      </c>
      <c r="H11" s="19">
        <f t="shared" si="1"/>
        <v>4.5</v>
      </c>
      <c r="I11" s="20">
        <f>SUM(I5:I10)</f>
        <v>7</v>
      </c>
      <c r="J11" s="2"/>
      <c r="K11" s="113"/>
      <c r="L11" s="113"/>
      <c r="M11" s="113"/>
      <c r="N11" s="113"/>
      <c r="O11" s="113"/>
      <c r="P11" s="113"/>
      <c r="Q11" s="100"/>
    </row>
    <row r="12" spans="1:17" ht="15.6" x14ac:dyDescent="0.3">
      <c r="A12" s="24" t="s">
        <v>17</v>
      </c>
      <c r="B12" s="25"/>
      <c r="C12" s="25"/>
      <c r="D12" s="25"/>
      <c r="E12" s="25"/>
      <c r="F12" s="25"/>
      <c r="G12" s="25"/>
      <c r="H12" s="26">
        <v>2</v>
      </c>
      <c r="I12" s="27">
        <f t="shared" si="0"/>
        <v>2</v>
      </c>
      <c r="J12" s="2"/>
      <c r="K12" s="113"/>
      <c r="L12" s="113"/>
      <c r="M12" s="113"/>
      <c r="N12" s="113"/>
      <c r="O12" s="113"/>
      <c r="P12" s="113"/>
      <c r="Q12" s="100"/>
    </row>
    <row r="13" spans="1:17" ht="15.6" x14ac:dyDescent="0.3">
      <c r="A13" s="24" t="s">
        <v>18</v>
      </c>
      <c r="B13" s="25"/>
      <c r="C13" s="25"/>
      <c r="D13" s="25"/>
      <c r="E13" s="25"/>
      <c r="F13" s="25">
        <v>7.5</v>
      </c>
      <c r="G13" s="25"/>
      <c r="H13" s="26"/>
      <c r="I13" s="27">
        <f t="shared" si="0"/>
        <v>7.5</v>
      </c>
      <c r="J13" s="2"/>
      <c r="K13" s="113"/>
      <c r="L13" s="113"/>
      <c r="M13" s="113"/>
      <c r="N13" s="113"/>
      <c r="O13" s="113"/>
      <c r="P13" s="113"/>
      <c r="Q13" s="100"/>
    </row>
    <row r="14" spans="1:17" ht="15.6" x14ac:dyDescent="0.3">
      <c r="A14" s="24" t="s">
        <v>19</v>
      </c>
      <c r="B14" s="25"/>
      <c r="C14" s="25"/>
      <c r="D14" s="25"/>
      <c r="E14" s="25"/>
      <c r="F14" s="25"/>
      <c r="G14" s="25">
        <v>3</v>
      </c>
      <c r="H14" s="26"/>
      <c r="I14" s="27">
        <f t="shared" si="0"/>
        <v>3</v>
      </c>
      <c r="J14" s="2"/>
      <c r="K14" s="113"/>
      <c r="L14" s="113"/>
      <c r="M14" s="113"/>
      <c r="N14" s="113"/>
      <c r="O14" s="113"/>
      <c r="P14" s="113"/>
      <c r="Q14" s="100"/>
    </row>
    <row r="15" spans="1:17" ht="15.6" x14ac:dyDescent="0.3">
      <c r="A15" s="28" t="s">
        <v>20</v>
      </c>
      <c r="B15" s="25"/>
      <c r="C15" s="25"/>
      <c r="D15" s="25"/>
      <c r="E15" s="25"/>
      <c r="F15" s="25"/>
      <c r="G15" s="25" t="s">
        <v>15</v>
      </c>
      <c r="H15" s="25"/>
      <c r="I15" s="29">
        <f t="shared" si="0"/>
        <v>0</v>
      </c>
      <c r="J15" s="2"/>
      <c r="K15" s="113"/>
      <c r="L15" s="113"/>
      <c r="M15" s="113"/>
      <c r="N15" s="113"/>
      <c r="O15" s="113"/>
      <c r="P15" s="113"/>
      <c r="Q15" s="100"/>
    </row>
    <row r="16" spans="1:17" ht="16.2" thickBot="1" x14ac:dyDescent="0.35">
      <c r="A16" s="30" t="s">
        <v>21</v>
      </c>
      <c r="B16" s="31"/>
      <c r="C16" s="31"/>
      <c r="D16" s="32"/>
      <c r="E16" s="87"/>
      <c r="F16" s="31"/>
      <c r="G16" s="31" t="s">
        <v>15</v>
      </c>
      <c r="H16" s="32"/>
      <c r="I16" s="33">
        <f t="shared" si="0"/>
        <v>0</v>
      </c>
      <c r="J16" s="2"/>
      <c r="K16" s="113"/>
      <c r="L16" s="113"/>
      <c r="M16" s="113"/>
      <c r="N16" s="113"/>
      <c r="O16" s="113"/>
      <c r="P16" s="113"/>
      <c r="Q16" s="100"/>
    </row>
    <row r="17" spans="1:17" ht="16.2" thickBot="1" x14ac:dyDescent="0.35">
      <c r="A17" s="18" t="s">
        <v>16</v>
      </c>
      <c r="B17" s="19">
        <f>SUM(B12:B16)</f>
        <v>0</v>
      </c>
      <c r="C17" s="98">
        <f t="shared" ref="C17:H17" si="2">SUM(C12:C16)</f>
        <v>0</v>
      </c>
      <c r="D17" s="19">
        <f t="shared" si="2"/>
        <v>0</v>
      </c>
      <c r="E17" s="19">
        <f t="shared" si="2"/>
        <v>0</v>
      </c>
      <c r="F17" s="19">
        <f t="shared" si="2"/>
        <v>7.5</v>
      </c>
      <c r="G17" s="19">
        <f t="shared" si="2"/>
        <v>3</v>
      </c>
      <c r="H17" s="19">
        <f t="shared" si="2"/>
        <v>2</v>
      </c>
      <c r="I17" s="20">
        <f>SUM(I12:I16)</f>
        <v>12.5</v>
      </c>
      <c r="J17" s="2"/>
      <c r="K17" s="100"/>
      <c r="L17" s="100"/>
      <c r="M17" s="100"/>
      <c r="N17" s="100"/>
      <c r="O17" s="100"/>
      <c r="P17" s="100"/>
      <c r="Q17" s="100"/>
    </row>
    <row r="18" spans="1:17" ht="15.6" x14ac:dyDescent="0.3">
      <c r="A18" s="24" t="s">
        <v>22</v>
      </c>
      <c r="B18" s="25"/>
      <c r="C18" s="99"/>
      <c r="D18" s="97"/>
      <c r="E18" s="25"/>
      <c r="F18" s="25"/>
      <c r="G18" s="25"/>
      <c r="H18" s="26"/>
      <c r="I18" s="34">
        <f t="shared" si="0"/>
        <v>0</v>
      </c>
      <c r="J18" s="2"/>
      <c r="K18" s="100"/>
      <c r="L18" s="100"/>
      <c r="M18" s="100"/>
      <c r="N18" s="100"/>
      <c r="O18" s="100"/>
      <c r="P18" s="100"/>
      <c r="Q18" s="100"/>
    </row>
    <row r="19" spans="1:17" ht="15.6" x14ac:dyDescent="0.3">
      <c r="A19" s="24" t="s">
        <v>23</v>
      </c>
      <c r="B19" s="25"/>
      <c r="C19" s="25" t="s">
        <v>15</v>
      </c>
      <c r="D19" s="25"/>
      <c r="E19" s="25"/>
      <c r="F19" s="25"/>
      <c r="G19" s="25" t="s">
        <v>15</v>
      </c>
      <c r="H19" s="26"/>
      <c r="I19" s="34">
        <f t="shared" si="0"/>
        <v>0</v>
      </c>
      <c r="J19" s="2"/>
      <c r="K19" s="113" t="s">
        <v>73</v>
      </c>
      <c r="L19" s="113"/>
      <c r="M19" s="113"/>
      <c r="N19" s="113"/>
      <c r="O19" s="113"/>
      <c r="P19" s="113"/>
      <c r="Q19" s="100"/>
    </row>
    <row r="20" spans="1:17" ht="15.6" x14ac:dyDescent="0.3">
      <c r="A20" s="24" t="s">
        <v>24</v>
      </c>
      <c r="B20" s="25"/>
      <c r="C20" s="25"/>
      <c r="D20" s="25"/>
      <c r="E20" s="25"/>
      <c r="F20" s="25" t="s">
        <v>15</v>
      </c>
      <c r="G20" s="25">
        <v>2</v>
      </c>
      <c r="H20" s="26">
        <v>1</v>
      </c>
      <c r="I20" s="34">
        <f t="shared" si="0"/>
        <v>3</v>
      </c>
      <c r="J20" s="2"/>
      <c r="K20" s="113"/>
      <c r="L20" s="113"/>
      <c r="M20" s="113"/>
      <c r="N20" s="113"/>
      <c r="O20" s="113"/>
      <c r="P20" s="113"/>
      <c r="Q20" s="100"/>
    </row>
    <row r="21" spans="1:17" ht="15.6" x14ac:dyDescent="0.3">
      <c r="A21" s="24" t="s">
        <v>25</v>
      </c>
      <c r="B21" s="25"/>
      <c r="C21" s="25"/>
      <c r="D21" s="25"/>
      <c r="E21" s="25"/>
      <c r="F21" s="25"/>
      <c r="G21" s="25"/>
      <c r="H21" s="26"/>
      <c r="I21" s="34">
        <f t="shared" si="0"/>
        <v>0</v>
      </c>
      <c r="J21" s="2"/>
      <c r="K21" s="113"/>
      <c r="L21" s="113"/>
      <c r="M21" s="113"/>
      <c r="N21" s="113"/>
      <c r="O21" s="113"/>
      <c r="P21" s="113"/>
      <c r="Q21" s="100"/>
    </row>
    <row r="22" spans="1:17" ht="16.2" thickBot="1" x14ac:dyDescent="0.35">
      <c r="A22" s="24" t="s">
        <v>26</v>
      </c>
      <c r="B22" s="25"/>
      <c r="C22" s="25"/>
      <c r="D22" s="25"/>
      <c r="E22" s="25"/>
      <c r="F22" s="25"/>
      <c r="G22" s="25"/>
      <c r="H22" s="26"/>
      <c r="I22" s="34">
        <f t="shared" si="0"/>
        <v>0</v>
      </c>
      <c r="J22" s="2"/>
      <c r="K22" s="113"/>
      <c r="L22" s="113"/>
      <c r="M22" s="113"/>
      <c r="N22" s="113"/>
      <c r="O22" s="113"/>
      <c r="P22" s="113"/>
    </row>
    <row r="23" spans="1:17" ht="16.2" thickBot="1" x14ac:dyDescent="0.35">
      <c r="A23" s="18" t="s">
        <v>16</v>
      </c>
      <c r="B23" s="19">
        <f>SUM(B18:B22)</f>
        <v>0</v>
      </c>
      <c r="C23" s="19">
        <f>SUM(C18:C22)</f>
        <v>0</v>
      </c>
      <c r="D23" s="19">
        <f t="shared" ref="D23:H23" si="3">SUM(D18:D22)</f>
        <v>0</v>
      </c>
      <c r="E23" s="19">
        <f t="shared" si="3"/>
        <v>0</v>
      </c>
      <c r="F23" s="19">
        <f t="shared" si="3"/>
        <v>0</v>
      </c>
      <c r="G23" s="19">
        <f t="shared" si="3"/>
        <v>2</v>
      </c>
      <c r="H23" s="19">
        <f t="shared" si="3"/>
        <v>1</v>
      </c>
      <c r="I23" s="20">
        <f>SUM(I18:I22)</f>
        <v>3</v>
      </c>
      <c r="J23" s="2"/>
      <c r="K23" s="2"/>
      <c r="L23" s="2"/>
    </row>
    <row r="24" spans="1:17" ht="16.2" thickBot="1" x14ac:dyDescent="0.35">
      <c r="A24" s="35" t="s">
        <v>27</v>
      </c>
      <c r="B24" s="36">
        <f t="shared" ref="B24:I24" si="4">SUM(B23,B17,B11)</f>
        <v>0</v>
      </c>
      <c r="C24" s="36">
        <f t="shared" si="4"/>
        <v>0</v>
      </c>
      <c r="D24" s="36">
        <f t="shared" si="4"/>
        <v>0</v>
      </c>
      <c r="E24" s="36">
        <f t="shared" si="4"/>
        <v>0</v>
      </c>
      <c r="F24" s="36">
        <f t="shared" si="4"/>
        <v>7.5</v>
      </c>
      <c r="G24" s="36">
        <f t="shared" si="4"/>
        <v>7.5</v>
      </c>
      <c r="H24" s="36">
        <f t="shared" si="4"/>
        <v>7.5</v>
      </c>
      <c r="I24" s="37">
        <f t="shared" si="4"/>
        <v>22.5</v>
      </c>
      <c r="J24" s="2"/>
      <c r="K24" s="2"/>
      <c r="L24" s="2"/>
    </row>
    <row r="25" spans="1:17" x14ac:dyDescent="0.3">
      <c r="J25" s="2"/>
      <c r="K25" s="2"/>
      <c r="L25" s="2"/>
    </row>
    <row r="26" spans="1:17" ht="15" thickBot="1" x14ac:dyDescent="0.35">
      <c r="A26" s="78" t="s">
        <v>64</v>
      </c>
      <c r="B26" s="82">
        <v>45661</v>
      </c>
      <c r="C26" s="82">
        <v>45662</v>
      </c>
      <c r="D26" s="82">
        <v>45663</v>
      </c>
      <c r="E26" s="82">
        <v>45664</v>
      </c>
      <c r="F26" s="82">
        <v>45665</v>
      </c>
      <c r="G26" s="82">
        <v>45666</v>
      </c>
      <c r="H26" s="82">
        <v>45667</v>
      </c>
      <c r="J26" s="2"/>
      <c r="K26" s="2"/>
      <c r="L26" s="2"/>
    </row>
    <row r="27" spans="1:17" ht="15.6" x14ac:dyDescent="0.3">
      <c r="A27" s="9" t="s">
        <v>28</v>
      </c>
      <c r="B27" s="10" t="s">
        <v>6</v>
      </c>
      <c r="C27" s="10" t="s">
        <v>7</v>
      </c>
      <c r="D27" s="12" t="s">
        <v>8</v>
      </c>
      <c r="E27" s="11" t="s">
        <v>9</v>
      </c>
      <c r="F27" s="11" t="s">
        <v>10</v>
      </c>
      <c r="G27" s="11" t="s">
        <v>11</v>
      </c>
      <c r="H27" s="12" t="s">
        <v>12</v>
      </c>
      <c r="I27" s="13" t="s">
        <v>13</v>
      </c>
      <c r="J27" s="6"/>
      <c r="K27" s="2"/>
      <c r="L27" s="2"/>
    </row>
    <row r="28" spans="1:17" ht="16.2" thickBot="1" x14ac:dyDescent="0.35">
      <c r="A28" s="14" t="s">
        <v>14</v>
      </c>
      <c r="B28" s="15" t="s">
        <v>15</v>
      </c>
      <c r="C28" s="15" t="s">
        <v>15</v>
      </c>
      <c r="D28" s="16">
        <v>7.5</v>
      </c>
      <c r="E28" s="15"/>
      <c r="F28" s="15"/>
      <c r="G28" s="15">
        <v>2.5</v>
      </c>
      <c r="H28" s="16"/>
      <c r="I28" s="38">
        <f t="shared" ref="I28:I39" si="5">SUM(B28:H28)</f>
        <v>10</v>
      </c>
      <c r="J28" s="2"/>
      <c r="K28" s="2"/>
      <c r="L28" s="2"/>
    </row>
    <row r="29" spans="1:17" ht="16.2" thickBot="1" x14ac:dyDescent="0.35">
      <c r="A29" s="18" t="s">
        <v>16</v>
      </c>
      <c r="B29" s="19">
        <f>SUM(B28)</f>
        <v>0</v>
      </c>
      <c r="C29" s="19">
        <f t="shared" ref="C29:H29" si="6">SUM(C28)</f>
        <v>0</v>
      </c>
      <c r="D29" s="19">
        <f t="shared" si="6"/>
        <v>7.5</v>
      </c>
      <c r="E29" s="19">
        <f t="shared" si="6"/>
        <v>0</v>
      </c>
      <c r="F29" s="19">
        <f t="shared" si="6"/>
        <v>0</v>
      </c>
      <c r="G29" s="19">
        <f t="shared" si="6"/>
        <v>2.5</v>
      </c>
      <c r="H29" s="19">
        <f t="shared" si="6"/>
        <v>0</v>
      </c>
      <c r="I29" s="20">
        <f>SUM(I28)</f>
        <v>10</v>
      </c>
      <c r="J29" s="2"/>
      <c r="K29" s="2"/>
      <c r="L29" s="2"/>
    </row>
    <row r="30" spans="1:17" ht="15.6" x14ac:dyDescent="0.3">
      <c r="A30" s="24" t="s">
        <v>17</v>
      </c>
      <c r="B30" s="25"/>
      <c r="C30" s="25"/>
      <c r="D30" s="26"/>
      <c r="E30" s="25"/>
      <c r="F30" s="25"/>
      <c r="G30" s="25">
        <v>2</v>
      </c>
      <c r="H30" s="26"/>
      <c r="I30" s="27">
        <f t="shared" si="5"/>
        <v>2</v>
      </c>
      <c r="J30" s="2"/>
      <c r="K30" s="2"/>
      <c r="L30" s="2"/>
    </row>
    <row r="31" spans="1:17" ht="15.6" x14ac:dyDescent="0.3">
      <c r="A31" s="24" t="s">
        <v>18</v>
      </c>
      <c r="B31" s="25">
        <v>5.5</v>
      </c>
      <c r="C31" s="25" t="s">
        <v>15</v>
      </c>
      <c r="D31" s="26"/>
      <c r="E31" s="25"/>
      <c r="F31" s="25"/>
      <c r="G31" s="25"/>
      <c r="H31" s="26"/>
      <c r="I31" s="27">
        <f t="shared" si="5"/>
        <v>5.5</v>
      </c>
      <c r="J31" s="2"/>
      <c r="K31" s="2"/>
      <c r="L31" s="2"/>
    </row>
    <row r="32" spans="1:17" ht="15.6" x14ac:dyDescent="0.3">
      <c r="A32" s="24" t="s">
        <v>19</v>
      </c>
      <c r="B32" s="25"/>
      <c r="C32" s="25"/>
      <c r="D32" s="26" t="s">
        <v>15</v>
      </c>
      <c r="E32" s="25">
        <v>4</v>
      </c>
      <c r="F32" s="25"/>
      <c r="G32" s="25"/>
      <c r="H32" s="26"/>
      <c r="I32" s="27">
        <f t="shared" si="5"/>
        <v>4</v>
      </c>
      <c r="J32" s="2"/>
      <c r="K32" s="2"/>
      <c r="L32" s="2"/>
    </row>
    <row r="33" spans="1:12" ht="15.6" x14ac:dyDescent="0.3">
      <c r="A33" s="28" t="s">
        <v>20</v>
      </c>
      <c r="B33" s="25"/>
      <c r="C33" s="26"/>
      <c r="D33" s="25"/>
      <c r="E33" s="25"/>
      <c r="F33" s="25"/>
      <c r="G33" s="25" t="s">
        <v>15</v>
      </c>
      <c r="H33" s="25"/>
      <c r="I33" s="29">
        <f t="shared" si="5"/>
        <v>0</v>
      </c>
      <c r="J33" s="2"/>
      <c r="K33" s="2"/>
      <c r="L33" s="2"/>
    </row>
    <row r="34" spans="1:12" ht="16.2" thickBot="1" x14ac:dyDescent="0.35">
      <c r="A34" s="30" t="s">
        <v>21</v>
      </c>
      <c r="B34" s="31"/>
      <c r="C34" s="31"/>
      <c r="D34" s="32"/>
      <c r="E34" s="31"/>
      <c r="F34" s="31"/>
      <c r="G34" s="31" t="s">
        <v>15</v>
      </c>
      <c r="H34" s="32">
        <v>7.5</v>
      </c>
      <c r="I34" s="33">
        <f t="shared" si="5"/>
        <v>7.5</v>
      </c>
      <c r="J34" s="2"/>
      <c r="K34" s="2"/>
      <c r="L34" s="2"/>
    </row>
    <row r="35" spans="1:12" ht="16.2" thickBot="1" x14ac:dyDescent="0.35">
      <c r="A35" s="18" t="s">
        <v>16</v>
      </c>
      <c r="B35" s="19">
        <f>SUM(B30:B34)</f>
        <v>5.5</v>
      </c>
      <c r="C35" s="19">
        <f t="shared" ref="C35:H35" si="7">SUM(C30:C34)</f>
        <v>0</v>
      </c>
      <c r="D35" s="19">
        <f t="shared" si="7"/>
        <v>0</v>
      </c>
      <c r="E35" s="19">
        <f t="shared" si="7"/>
        <v>4</v>
      </c>
      <c r="F35" s="19">
        <f t="shared" si="7"/>
        <v>0</v>
      </c>
      <c r="G35" s="19">
        <f t="shared" si="7"/>
        <v>2</v>
      </c>
      <c r="H35" s="19">
        <f t="shared" si="7"/>
        <v>7.5</v>
      </c>
      <c r="I35" s="20">
        <f>SUM(I30:I34)</f>
        <v>19</v>
      </c>
      <c r="J35" s="2"/>
      <c r="K35" s="2"/>
      <c r="L35" s="2"/>
    </row>
    <row r="36" spans="1:12" ht="15.6" x14ac:dyDescent="0.3">
      <c r="A36" s="24" t="s">
        <v>22</v>
      </c>
      <c r="B36" s="25"/>
      <c r="C36" s="25"/>
      <c r="D36" s="26" t="s">
        <v>15</v>
      </c>
      <c r="E36" s="25"/>
      <c r="F36" s="25"/>
      <c r="G36" s="25">
        <v>3</v>
      </c>
      <c r="H36" s="26"/>
      <c r="I36" s="34">
        <f t="shared" si="5"/>
        <v>3</v>
      </c>
      <c r="J36" s="2"/>
      <c r="K36" s="2"/>
      <c r="L36" s="2"/>
    </row>
    <row r="37" spans="1:12" ht="15.6" x14ac:dyDescent="0.3">
      <c r="A37" s="24" t="s">
        <v>23</v>
      </c>
      <c r="B37" s="25">
        <v>2</v>
      </c>
      <c r="C37" s="25" t="s">
        <v>15</v>
      </c>
      <c r="D37" s="26"/>
      <c r="E37" s="25">
        <v>3.5</v>
      </c>
      <c r="F37" s="25" t="s">
        <v>15</v>
      </c>
      <c r="G37" s="25" t="s">
        <v>15</v>
      </c>
      <c r="H37" s="26" t="s">
        <v>15</v>
      </c>
      <c r="I37" s="34">
        <f t="shared" si="5"/>
        <v>5.5</v>
      </c>
      <c r="L37" s="2"/>
    </row>
    <row r="38" spans="1:12" ht="15.6" x14ac:dyDescent="0.3">
      <c r="A38" s="24" t="s">
        <v>24</v>
      </c>
      <c r="B38" s="25"/>
      <c r="C38" s="25"/>
      <c r="D38" s="26"/>
      <c r="E38" s="25"/>
      <c r="F38" s="25"/>
      <c r="G38" s="25"/>
      <c r="H38" s="26"/>
      <c r="I38" s="34">
        <f t="shared" si="5"/>
        <v>0</v>
      </c>
      <c r="L38" s="2"/>
    </row>
    <row r="39" spans="1:12" ht="15.6" x14ac:dyDescent="0.3">
      <c r="A39" s="24" t="s">
        <v>25</v>
      </c>
      <c r="B39" s="25"/>
      <c r="C39" s="25"/>
      <c r="D39" s="26"/>
      <c r="E39" s="25"/>
      <c r="F39" s="25"/>
      <c r="G39" s="25"/>
      <c r="H39" s="26"/>
      <c r="I39" s="34">
        <f t="shared" si="5"/>
        <v>0</v>
      </c>
      <c r="L39" s="2"/>
    </row>
    <row r="40" spans="1:12" ht="16.2" thickBot="1" x14ac:dyDescent="0.35">
      <c r="A40" s="24" t="s">
        <v>26</v>
      </c>
      <c r="B40" s="25"/>
      <c r="C40" s="25"/>
      <c r="D40" s="26"/>
      <c r="E40" s="25"/>
      <c r="F40" s="25"/>
      <c r="G40" s="25"/>
      <c r="H40" s="26"/>
      <c r="I40" s="34">
        <f>SUM(B40:H40)</f>
        <v>0</v>
      </c>
      <c r="L40" s="2"/>
    </row>
    <row r="41" spans="1:12" ht="16.2" thickBot="1" x14ac:dyDescent="0.35">
      <c r="A41" s="18" t="s">
        <v>16</v>
      </c>
      <c r="B41" s="19">
        <f>SUM(B36:B40)</f>
        <v>2</v>
      </c>
      <c r="C41" s="19">
        <f t="shared" ref="C41:H41" si="8">SUM(C36:C40)</f>
        <v>0</v>
      </c>
      <c r="D41" s="19">
        <f t="shared" si="8"/>
        <v>0</v>
      </c>
      <c r="E41" s="19">
        <f t="shared" si="8"/>
        <v>3.5</v>
      </c>
      <c r="F41" s="19">
        <f t="shared" si="8"/>
        <v>0</v>
      </c>
      <c r="G41" s="19">
        <f t="shared" si="8"/>
        <v>3</v>
      </c>
      <c r="H41" s="19">
        <f t="shared" si="8"/>
        <v>0</v>
      </c>
      <c r="I41" s="20">
        <f>SUM(I36:I40)</f>
        <v>8.5</v>
      </c>
      <c r="J41" s="2"/>
      <c r="K41" s="2"/>
      <c r="L41" s="2"/>
    </row>
    <row r="42" spans="1:12" ht="16.2" thickBot="1" x14ac:dyDescent="0.35">
      <c r="A42" s="35" t="s">
        <v>27</v>
      </c>
      <c r="B42" s="36">
        <f t="shared" ref="B42:I42" si="9">SUM(B41,B35,B29)</f>
        <v>7.5</v>
      </c>
      <c r="C42" s="36">
        <f t="shared" si="9"/>
        <v>0</v>
      </c>
      <c r="D42" s="36">
        <f t="shared" si="9"/>
        <v>7.5</v>
      </c>
      <c r="E42" s="36">
        <f t="shared" si="9"/>
        <v>7.5</v>
      </c>
      <c r="F42" s="36">
        <f t="shared" si="9"/>
        <v>0</v>
      </c>
      <c r="G42" s="36">
        <f t="shared" si="9"/>
        <v>7.5</v>
      </c>
      <c r="H42" s="36">
        <f t="shared" si="9"/>
        <v>7.5</v>
      </c>
      <c r="I42" s="37">
        <f t="shared" si="9"/>
        <v>37.5</v>
      </c>
      <c r="J42" s="2"/>
      <c r="K42" s="2"/>
      <c r="L42" s="2"/>
    </row>
    <row r="43" spans="1:12" s="23" customFormat="1" ht="15.6" x14ac:dyDescent="0.3">
      <c r="A43" s="39"/>
      <c r="B43" s="40"/>
      <c r="C43" s="40"/>
      <c r="D43" s="41"/>
      <c r="E43" s="40"/>
      <c r="F43" s="40"/>
      <c r="G43" s="40"/>
      <c r="H43" s="41"/>
      <c r="I43" s="21"/>
      <c r="L43" s="22"/>
    </row>
    <row r="44" spans="1:12" s="23" customFormat="1" ht="16.2" thickBot="1" x14ac:dyDescent="0.35">
      <c r="A44" s="79" t="s">
        <v>61</v>
      </c>
      <c r="B44" s="88">
        <v>45668</v>
      </c>
      <c r="C44" s="88">
        <v>45669</v>
      </c>
      <c r="D44" s="89">
        <v>45670</v>
      </c>
      <c r="E44" s="88">
        <v>45671</v>
      </c>
      <c r="F44" s="88">
        <v>45672</v>
      </c>
      <c r="G44" s="88"/>
      <c r="H44" s="89"/>
      <c r="I44" s="21"/>
      <c r="L44" s="22"/>
    </row>
    <row r="45" spans="1:12" ht="15.6" x14ac:dyDescent="0.3">
      <c r="A45" s="9" t="s">
        <v>29</v>
      </c>
      <c r="B45" s="10" t="s">
        <v>6</v>
      </c>
      <c r="C45" s="10" t="s">
        <v>7</v>
      </c>
      <c r="D45" s="12" t="s">
        <v>8</v>
      </c>
      <c r="E45" s="11" t="s">
        <v>9</v>
      </c>
      <c r="F45" s="11" t="s">
        <v>10</v>
      </c>
      <c r="G45" s="11" t="s">
        <v>11</v>
      </c>
      <c r="H45" s="12" t="s">
        <v>12</v>
      </c>
      <c r="I45" s="13" t="s">
        <v>13</v>
      </c>
      <c r="J45" s="6"/>
      <c r="K45" s="2"/>
      <c r="L45" s="2"/>
    </row>
    <row r="46" spans="1:12" ht="16.2" thickBot="1" x14ac:dyDescent="0.35">
      <c r="A46" s="14" t="s">
        <v>14</v>
      </c>
      <c r="B46" s="15" t="s">
        <v>15</v>
      </c>
      <c r="C46" s="15" t="s">
        <v>15</v>
      </c>
      <c r="D46" s="16"/>
      <c r="E46" s="15">
        <v>1.5</v>
      </c>
      <c r="F46" s="15"/>
      <c r="G46" s="15"/>
      <c r="H46" s="16"/>
      <c r="I46" s="38">
        <f t="shared" ref="I46:I58" si="10">SUM(B46:H46)</f>
        <v>1.5</v>
      </c>
      <c r="J46" s="2"/>
      <c r="K46" s="2"/>
      <c r="L46" s="2"/>
    </row>
    <row r="47" spans="1:12" ht="16.2" thickBot="1" x14ac:dyDescent="0.35">
      <c r="A47" s="18" t="s">
        <v>16</v>
      </c>
      <c r="B47" s="19">
        <f>SUM(B46)</f>
        <v>0</v>
      </c>
      <c r="C47" s="19">
        <f t="shared" ref="C47:H47" si="11">SUM(C46)</f>
        <v>0</v>
      </c>
      <c r="D47" s="19">
        <f t="shared" si="11"/>
        <v>0</v>
      </c>
      <c r="E47" s="19">
        <f t="shared" si="11"/>
        <v>1.5</v>
      </c>
      <c r="F47" s="19">
        <f t="shared" si="11"/>
        <v>0</v>
      </c>
      <c r="G47" s="19">
        <f t="shared" si="11"/>
        <v>0</v>
      </c>
      <c r="H47" s="19">
        <f t="shared" si="11"/>
        <v>0</v>
      </c>
      <c r="I47" s="20">
        <f>SUM(I46)</f>
        <v>1.5</v>
      </c>
      <c r="J47" s="2"/>
      <c r="K47" s="2"/>
      <c r="L47" s="2"/>
    </row>
    <row r="48" spans="1:12" ht="15.6" x14ac:dyDescent="0.3">
      <c r="A48" s="24" t="s">
        <v>17</v>
      </c>
      <c r="B48" s="25"/>
      <c r="C48" s="25"/>
      <c r="D48" s="26"/>
      <c r="E48" s="25"/>
      <c r="F48" s="25"/>
      <c r="G48" s="25"/>
      <c r="H48" s="26"/>
      <c r="I48" s="27">
        <f t="shared" si="10"/>
        <v>0</v>
      </c>
      <c r="J48" s="2"/>
      <c r="K48" s="2"/>
      <c r="L48" s="2"/>
    </row>
    <row r="49" spans="1:15" ht="15.6" x14ac:dyDescent="0.3">
      <c r="A49" s="24" t="s">
        <v>18</v>
      </c>
      <c r="B49" s="25">
        <v>7.5</v>
      </c>
      <c r="C49" s="25" t="s">
        <v>15</v>
      </c>
      <c r="D49" s="26"/>
      <c r="E49" s="25">
        <v>6</v>
      </c>
      <c r="F49" s="25"/>
      <c r="G49" s="25"/>
      <c r="H49" s="26"/>
      <c r="I49" s="27">
        <f t="shared" si="10"/>
        <v>13.5</v>
      </c>
      <c r="J49" s="2"/>
      <c r="K49" s="2"/>
      <c r="L49" s="2"/>
    </row>
    <row r="50" spans="1:15" ht="15.6" x14ac:dyDescent="0.3">
      <c r="A50" s="24" t="s">
        <v>19</v>
      </c>
      <c r="B50" s="25"/>
      <c r="C50" s="25"/>
      <c r="D50" s="26"/>
      <c r="E50" s="25"/>
      <c r="F50" s="25"/>
      <c r="G50" s="25"/>
      <c r="H50" s="26"/>
      <c r="I50" s="27">
        <f t="shared" si="10"/>
        <v>0</v>
      </c>
      <c r="J50" s="2"/>
      <c r="K50" s="2"/>
      <c r="L50" s="2"/>
    </row>
    <row r="51" spans="1:15" ht="15.6" x14ac:dyDescent="0.3">
      <c r="A51" s="28" t="s">
        <v>20</v>
      </c>
      <c r="B51" s="25"/>
      <c r="C51" s="26"/>
      <c r="D51" s="25"/>
      <c r="E51" s="25"/>
      <c r="F51" s="25"/>
      <c r="G51" s="25" t="s">
        <v>15</v>
      </c>
      <c r="H51" s="25"/>
      <c r="I51" s="29">
        <f t="shared" si="10"/>
        <v>0</v>
      </c>
      <c r="J51" s="2"/>
      <c r="K51" s="2"/>
      <c r="L51" s="2"/>
    </row>
    <row r="52" spans="1:15" ht="16.2" thickBot="1" x14ac:dyDescent="0.35">
      <c r="A52" s="30" t="s">
        <v>21</v>
      </c>
      <c r="B52" s="31"/>
      <c r="C52" s="31"/>
      <c r="D52" s="32"/>
      <c r="E52" s="31"/>
      <c r="F52" s="31"/>
      <c r="G52" s="31" t="s">
        <v>15</v>
      </c>
      <c r="H52" s="32"/>
      <c r="I52" s="33">
        <f t="shared" si="10"/>
        <v>0</v>
      </c>
      <c r="J52" s="2"/>
      <c r="K52" s="2"/>
      <c r="L52" s="2"/>
    </row>
    <row r="53" spans="1:15" ht="16.2" thickBot="1" x14ac:dyDescent="0.35">
      <c r="A53" s="18" t="s">
        <v>16</v>
      </c>
      <c r="B53" s="19">
        <f>SUM(B48:B52)</f>
        <v>7.5</v>
      </c>
      <c r="C53" s="19">
        <f t="shared" ref="C53:H53" si="12">SUM(C48:C52)</f>
        <v>0</v>
      </c>
      <c r="D53" s="19">
        <f t="shared" si="12"/>
        <v>0</v>
      </c>
      <c r="E53" s="19">
        <f t="shared" si="12"/>
        <v>6</v>
      </c>
      <c r="F53" s="19">
        <f t="shared" si="12"/>
        <v>0</v>
      </c>
      <c r="G53" s="19">
        <f t="shared" si="12"/>
        <v>0</v>
      </c>
      <c r="H53" s="19">
        <f t="shared" si="12"/>
        <v>0</v>
      </c>
      <c r="I53" s="20">
        <f>SUM(I48:I52)</f>
        <v>13.5</v>
      </c>
      <c r="J53" s="2"/>
      <c r="K53" s="2"/>
      <c r="L53" s="2"/>
    </row>
    <row r="54" spans="1:15" ht="15.6" x14ac:dyDescent="0.3">
      <c r="A54" s="24" t="s">
        <v>22</v>
      </c>
      <c r="B54" s="25"/>
      <c r="C54" s="25"/>
      <c r="D54" s="26" t="s">
        <v>15</v>
      </c>
      <c r="E54" s="25"/>
      <c r="F54" s="25"/>
      <c r="G54" s="25"/>
      <c r="H54" s="26"/>
      <c r="I54" s="34">
        <f t="shared" si="10"/>
        <v>0</v>
      </c>
      <c r="J54" s="2"/>
      <c r="K54" s="2"/>
      <c r="L54" s="2"/>
    </row>
    <row r="55" spans="1:15" ht="15.6" x14ac:dyDescent="0.3">
      <c r="A55" s="24" t="s">
        <v>23</v>
      </c>
      <c r="B55" s="25" t="s">
        <v>15</v>
      </c>
      <c r="C55" s="25" t="s">
        <v>15</v>
      </c>
      <c r="D55" s="26"/>
      <c r="E55" s="25"/>
      <c r="F55" s="25" t="s">
        <v>15</v>
      </c>
      <c r="G55" s="25" t="s">
        <v>15</v>
      </c>
      <c r="H55" s="26" t="s">
        <v>15</v>
      </c>
      <c r="I55" s="34">
        <f t="shared" si="10"/>
        <v>0</v>
      </c>
    </row>
    <row r="56" spans="1:15" ht="15.6" x14ac:dyDescent="0.3">
      <c r="A56" s="24" t="s">
        <v>24</v>
      </c>
      <c r="B56" s="25"/>
      <c r="C56" s="25"/>
      <c r="D56" s="26"/>
      <c r="E56" s="25"/>
      <c r="F56" s="25"/>
      <c r="G56" s="25"/>
      <c r="H56" s="26"/>
      <c r="I56" s="34">
        <f t="shared" si="10"/>
        <v>0</v>
      </c>
    </row>
    <row r="57" spans="1:15" ht="15.6" x14ac:dyDescent="0.3">
      <c r="A57" s="24" t="s">
        <v>25</v>
      </c>
      <c r="B57" s="25"/>
      <c r="C57" s="25"/>
      <c r="D57" s="26"/>
      <c r="E57" s="25"/>
      <c r="F57" s="25"/>
      <c r="G57" s="25"/>
      <c r="H57" s="26"/>
      <c r="I57" s="34">
        <f t="shared" si="10"/>
        <v>0</v>
      </c>
    </row>
    <row r="58" spans="1:15" ht="16.2" thickBot="1" x14ac:dyDescent="0.35">
      <c r="A58" s="24" t="s">
        <v>26</v>
      </c>
      <c r="B58" s="25"/>
      <c r="C58" s="25"/>
      <c r="D58" s="26"/>
      <c r="E58" s="25"/>
      <c r="F58" s="25"/>
      <c r="G58" s="25"/>
      <c r="H58" s="26"/>
      <c r="I58" s="34">
        <f t="shared" si="10"/>
        <v>0</v>
      </c>
    </row>
    <row r="59" spans="1:15" ht="16.2" thickBot="1" x14ac:dyDescent="0.35">
      <c r="A59" s="18" t="s">
        <v>16</v>
      </c>
      <c r="B59" s="19">
        <f>SUM(B54:B58)</f>
        <v>0</v>
      </c>
      <c r="C59" s="19">
        <f t="shared" ref="C59:H59" si="13">SUM(C54:C58)</f>
        <v>0</v>
      </c>
      <c r="D59" s="19">
        <f t="shared" si="13"/>
        <v>0</v>
      </c>
      <c r="E59" s="19">
        <f t="shared" si="13"/>
        <v>0</v>
      </c>
      <c r="F59" s="19">
        <f t="shared" si="13"/>
        <v>0</v>
      </c>
      <c r="G59" s="19">
        <f t="shared" si="13"/>
        <v>0</v>
      </c>
      <c r="H59" s="19">
        <f t="shared" si="13"/>
        <v>0</v>
      </c>
      <c r="I59" s="20">
        <f>SUM(I54:I58)</f>
        <v>0</v>
      </c>
      <c r="J59" s="2"/>
      <c r="K59" s="2"/>
      <c r="L59" s="2"/>
    </row>
    <row r="60" spans="1:15" ht="16.2" thickBot="1" x14ac:dyDescent="0.35">
      <c r="A60" s="35" t="s">
        <v>27</v>
      </c>
      <c r="B60" s="36">
        <f t="shared" ref="B60:I60" si="14">SUM(B59,B53,B47)</f>
        <v>7.5</v>
      </c>
      <c r="C60" s="36">
        <f t="shared" si="14"/>
        <v>0</v>
      </c>
      <c r="D60" s="36">
        <f t="shared" si="14"/>
        <v>0</v>
      </c>
      <c r="E60" s="36">
        <f t="shared" si="14"/>
        <v>7.5</v>
      </c>
      <c r="F60" s="36">
        <f t="shared" si="14"/>
        <v>0</v>
      </c>
      <c r="G60" s="36">
        <f t="shared" si="14"/>
        <v>0</v>
      </c>
      <c r="H60" s="36">
        <f t="shared" si="14"/>
        <v>0</v>
      </c>
      <c r="I60" s="37">
        <f t="shared" si="14"/>
        <v>15</v>
      </c>
      <c r="J60" s="2"/>
      <c r="K60" s="2"/>
    </row>
    <row r="62" spans="1:15" ht="15.6" x14ac:dyDescent="0.3">
      <c r="A62" s="42" t="s">
        <v>30</v>
      </c>
      <c r="B62" s="43">
        <f>I2</f>
        <v>75</v>
      </c>
      <c r="K62" s="113" t="s">
        <v>79</v>
      </c>
      <c r="L62" s="113"/>
      <c r="M62" s="113"/>
      <c r="N62" s="113"/>
      <c r="O62" s="113"/>
    </row>
    <row r="63" spans="1:15" x14ac:dyDescent="0.3">
      <c r="B63" s="44"/>
      <c r="D63" t="s">
        <v>31</v>
      </c>
      <c r="K63" s="113"/>
      <c r="L63" s="113"/>
      <c r="M63" s="113"/>
      <c r="N63" s="113"/>
      <c r="O63" s="113"/>
    </row>
    <row r="64" spans="1:15" ht="15.6" x14ac:dyDescent="0.3">
      <c r="A64" s="42" t="s">
        <v>32</v>
      </c>
      <c r="B64" s="45">
        <v>7.5</v>
      </c>
      <c r="D64" t="s">
        <v>33</v>
      </c>
      <c r="K64" s="113"/>
      <c r="L64" s="113"/>
      <c r="M64" s="113"/>
      <c r="N64" s="113"/>
      <c r="O64" s="113"/>
    </row>
    <row r="65" spans="1:16" x14ac:dyDescent="0.3">
      <c r="B65" s="44"/>
      <c r="K65" s="113"/>
      <c r="L65" s="113"/>
      <c r="M65" s="113"/>
      <c r="N65" s="113"/>
      <c r="O65" s="113"/>
    </row>
    <row r="66" spans="1:16" ht="15.6" x14ac:dyDescent="0.3">
      <c r="A66" s="46" t="s">
        <v>34</v>
      </c>
      <c r="B66" s="43">
        <f>I24+I42+I60</f>
        <v>75</v>
      </c>
      <c r="D66" s="8" t="s">
        <v>2</v>
      </c>
      <c r="E66" s="8"/>
      <c r="F66" s="8"/>
      <c r="G66" s="8"/>
      <c r="H66" s="72">
        <v>45674</v>
      </c>
      <c r="I66" s="8"/>
      <c r="K66" s="113"/>
      <c r="L66" s="113"/>
      <c r="M66" s="113"/>
      <c r="N66" s="113"/>
      <c r="O66" s="113"/>
    </row>
    <row r="67" spans="1:16" x14ac:dyDescent="0.3">
      <c r="B67" s="44"/>
      <c r="D67" s="47" t="s">
        <v>35</v>
      </c>
      <c r="E67" s="47"/>
      <c r="F67" s="47"/>
      <c r="G67" s="47"/>
      <c r="H67" s="47" t="s">
        <v>36</v>
      </c>
      <c r="K67" s="113"/>
      <c r="L67" s="113"/>
      <c r="M67" s="113"/>
      <c r="N67" s="113"/>
      <c r="O67" s="113"/>
    </row>
    <row r="68" spans="1:16" ht="15.6" x14ac:dyDescent="0.3">
      <c r="A68" s="42" t="s">
        <v>37</v>
      </c>
      <c r="B68" s="43">
        <f>SUM(I12:I16,I30:I34,I48:I52)</f>
        <v>45</v>
      </c>
      <c r="K68" s="113"/>
      <c r="L68" s="113"/>
      <c r="M68" s="113"/>
      <c r="N68" s="113"/>
      <c r="O68" s="113"/>
    </row>
    <row r="69" spans="1:16" ht="15.6" x14ac:dyDescent="0.3">
      <c r="A69" s="42"/>
      <c r="B69" s="44"/>
      <c r="D69" s="8" t="s">
        <v>74</v>
      </c>
      <c r="E69" s="8"/>
      <c r="F69" s="8"/>
      <c r="G69" s="8"/>
      <c r="H69" s="72">
        <v>45674</v>
      </c>
      <c r="I69" s="8"/>
      <c r="K69" s="113"/>
      <c r="L69" s="113"/>
      <c r="M69" s="113"/>
      <c r="N69" s="113"/>
      <c r="O69" s="113"/>
    </row>
    <row r="70" spans="1:16" ht="15.6" x14ac:dyDescent="0.3">
      <c r="A70" s="42" t="s">
        <v>38</v>
      </c>
      <c r="B70" s="43">
        <f>SUM(I23,I41,I59)</f>
        <v>11.5</v>
      </c>
      <c r="D70" s="47" t="s">
        <v>39</v>
      </c>
      <c r="E70" s="47"/>
      <c r="F70" s="47"/>
      <c r="G70" s="47"/>
      <c r="H70" s="47" t="s">
        <v>36</v>
      </c>
      <c r="K70" s="113"/>
      <c r="L70" s="113"/>
      <c r="M70" s="113"/>
      <c r="N70" s="113"/>
      <c r="O70" s="113"/>
    </row>
    <row r="71" spans="1:16" ht="15.6" x14ac:dyDescent="0.3">
      <c r="A71" s="42"/>
      <c r="K71" s="113"/>
      <c r="L71" s="113"/>
      <c r="M71" s="113"/>
      <c r="N71" s="113"/>
      <c r="O71" s="113"/>
    </row>
    <row r="72" spans="1:16" ht="15.6" x14ac:dyDescent="0.3">
      <c r="A72" s="42" t="s">
        <v>40</v>
      </c>
      <c r="B72" s="48">
        <v>15</v>
      </c>
    </row>
    <row r="73" spans="1:16" x14ac:dyDescent="0.3">
      <c r="K73" s="103" t="s">
        <v>89</v>
      </c>
      <c r="L73" s="103"/>
      <c r="M73" s="103"/>
      <c r="N73" s="103"/>
      <c r="O73" s="103"/>
    </row>
    <row r="74" spans="1:16" ht="15.6" x14ac:dyDescent="0.3">
      <c r="A74" s="49" t="s">
        <v>41</v>
      </c>
    </row>
    <row r="75" spans="1:16" x14ac:dyDescent="0.3">
      <c r="A75" s="50"/>
      <c r="B75" s="51"/>
      <c r="C75" s="51"/>
      <c r="D75" s="51"/>
      <c r="E75" s="51"/>
      <c r="F75" s="51"/>
      <c r="G75" s="51"/>
      <c r="H75" s="51"/>
      <c r="I75" s="51"/>
      <c r="J75" s="51"/>
      <c r="K75" s="51"/>
      <c r="L75" s="51"/>
    </row>
    <row r="76" spans="1:16" x14ac:dyDescent="0.3">
      <c r="A76" s="28"/>
      <c r="B76" s="52"/>
      <c r="C76" s="130" t="s">
        <v>42</v>
      </c>
      <c r="D76" s="130"/>
      <c r="E76" s="52"/>
      <c r="F76" s="52"/>
      <c r="G76" s="53"/>
      <c r="H76" s="52"/>
      <c r="I76" s="131" t="s">
        <v>43</v>
      </c>
      <c r="J76" s="131" t="s">
        <v>44</v>
      </c>
      <c r="K76" s="131"/>
      <c r="L76" s="131"/>
    </row>
    <row r="77" spans="1:16" ht="15" thickBot="1" x14ac:dyDescent="0.35">
      <c r="A77" s="54"/>
      <c r="B77" s="55" t="s">
        <v>45</v>
      </c>
      <c r="C77" s="55" t="s">
        <v>46</v>
      </c>
      <c r="D77" s="55" t="s">
        <v>47</v>
      </c>
      <c r="E77" s="55" t="s">
        <v>48</v>
      </c>
      <c r="F77" s="55" t="s">
        <v>49</v>
      </c>
      <c r="G77" s="55" t="s">
        <v>50</v>
      </c>
      <c r="H77" s="55" t="s">
        <v>51</v>
      </c>
      <c r="I77" s="132"/>
      <c r="J77" s="132"/>
      <c r="K77" s="132"/>
      <c r="L77" s="132"/>
    </row>
    <row r="78" spans="1:16" ht="14.4" customHeight="1" x14ac:dyDescent="0.3">
      <c r="A78" s="56" t="s">
        <v>14</v>
      </c>
      <c r="B78" s="43">
        <f>I10+I28+I46</f>
        <v>18.5</v>
      </c>
      <c r="C78" s="57">
        <f>B78/$B$66</f>
        <v>0.24666666666666667</v>
      </c>
      <c r="D78" s="43">
        <f>$B$64*C78</f>
        <v>1.85</v>
      </c>
      <c r="E78" s="43">
        <f>B78-D78</f>
        <v>16.649999999999999</v>
      </c>
      <c r="F78" s="43">
        <f>D78</f>
        <v>1.85</v>
      </c>
      <c r="G78" s="58">
        <f>E78*$B$72</f>
        <v>249.74999999999997</v>
      </c>
      <c r="H78" s="58">
        <f>F78*($B$72*1.5)</f>
        <v>41.625</v>
      </c>
      <c r="I78" s="58">
        <f>G78+H78</f>
        <v>291.375</v>
      </c>
      <c r="J78" s="133"/>
      <c r="K78" s="133"/>
      <c r="L78" s="94"/>
      <c r="M78" s="114" t="s">
        <v>75</v>
      </c>
      <c r="N78" s="115"/>
      <c r="O78" s="115"/>
      <c r="P78" s="116"/>
    </row>
    <row r="79" spans="1:16" ht="14.4" customHeight="1" x14ac:dyDescent="0.3">
      <c r="A79" s="28" t="s">
        <v>17</v>
      </c>
      <c r="B79" s="59">
        <f>I12+I30+I48</f>
        <v>4</v>
      </c>
      <c r="C79" s="60">
        <f t="shared" ref="C79:C88" si="15">B79/$B$66</f>
        <v>5.3333333333333337E-2</v>
      </c>
      <c r="D79" s="59">
        <f t="shared" ref="D79:D88" si="16">$B$64*C79</f>
        <v>0.4</v>
      </c>
      <c r="E79" s="59">
        <f t="shared" ref="E79:E88" si="17">B79-D79</f>
        <v>3.6</v>
      </c>
      <c r="F79" s="59">
        <f t="shared" ref="F79:F88" si="18">D79</f>
        <v>0.4</v>
      </c>
      <c r="G79" s="61">
        <f t="shared" ref="G79:G87" si="19">E79*$B$72</f>
        <v>54</v>
      </c>
      <c r="H79" s="61">
        <f t="shared" ref="H79:H88" si="20">F79*($B$72*1.5)</f>
        <v>9</v>
      </c>
      <c r="I79" s="61">
        <f t="shared" ref="I79:I87" si="21">G79+H79</f>
        <v>63</v>
      </c>
      <c r="J79" s="104">
        <f>SUM(I79:I83)</f>
        <v>708.75</v>
      </c>
      <c r="K79" s="104"/>
      <c r="L79" s="105"/>
      <c r="M79" s="117"/>
      <c r="N79" s="118"/>
      <c r="O79" s="118"/>
      <c r="P79" s="119"/>
    </row>
    <row r="80" spans="1:16" x14ac:dyDescent="0.3">
      <c r="A80" s="28" t="s">
        <v>18</v>
      </c>
      <c r="B80" s="59">
        <f>I13+I31+I49</f>
        <v>26.5</v>
      </c>
      <c r="C80" s="60">
        <f t="shared" si="15"/>
        <v>0.35333333333333333</v>
      </c>
      <c r="D80" s="59">
        <f t="shared" si="16"/>
        <v>2.65</v>
      </c>
      <c r="E80" s="59">
        <f t="shared" si="17"/>
        <v>23.85</v>
      </c>
      <c r="F80" s="59">
        <f t="shared" si="18"/>
        <v>2.65</v>
      </c>
      <c r="G80" s="61">
        <f t="shared" si="19"/>
        <v>357.75</v>
      </c>
      <c r="H80" s="61">
        <f t="shared" si="20"/>
        <v>59.625</v>
      </c>
      <c r="I80" s="61">
        <f t="shared" si="21"/>
        <v>417.375</v>
      </c>
      <c r="J80" s="106"/>
      <c r="K80" s="106"/>
      <c r="L80" s="107"/>
      <c r="M80" s="117"/>
      <c r="N80" s="118"/>
      <c r="O80" s="118"/>
      <c r="P80" s="119"/>
    </row>
    <row r="81" spans="1:16" x14ac:dyDescent="0.3">
      <c r="A81" s="28" t="s">
        <v>52</v>
      </c>
      <c r="B81" s="59">
        <f>I14+I32+I50</f>
        <v>7</v>
      </c>
      <c r="C81" s="60">
        <f t="shared" si="15"/>
        <v>9.3333333333333338E-2</v>
      </c>
      <c r="D81" s="59">
        <f t="shared" si="16"/>
        <v>0.70000000000000007</v>
      </c>
      <c r="E81" s="59">
        <f t="shared" si="17"/>
        <v>6.3</v>
      </c>
      <c r="F81" s="59">
        <f t="shared" si="18"/>
        <v>0.70000000000000007</v>
      </c>
      <c r="G81" s="61">
        <f t="shared" si="19"/>
        <v>94.5</v>
      </c>
      <c r="H81" s="61">
        <f t="shared" si="20"/>
        <v>15.750000000000002</v>
      </c>
      <c r="I81" s="61">
        <f t="shared" si="21"/>
        <v>110.25</v>
      </c>
      <c r="J81" s="106"/>
      <c r="K81" s="106"/>
      <c r="L81" s="107"/>
      <c r="M81" s="117"/>
      <c r="N81" s="118"/>
      <c r="O81" s="118"/>
      <c r="P81" s="119"/>
    </row>
    <row r="82" spans="1:16" x14ac:dyDescent="0.3">
      <c r="A82" s="28" t="s">
        <v>20</v>
      </c>
      <c r="B82" s="59">
        <f>I15+I33+I51</f>
        <v>0</v>
      </c>
      <c r="C82" s="60">
        <f t="shared" si="15"/>
        <v>0</v>
      </c>
      <c r="D82" s="59">
        <f t="shared" si="16"/>
        <v>0</v>
      </c>
      <c r="E82" s="59">
        <f t="shared" si="17"/>
        <v>0</v>
      </c>
      <c r="F82" s="59">
        <f t="shared" si="18"/>
        <v>0</v>
      </c>
      <c r="G82" s="61">
        <f t="shared" si="19"/>
        <v>0</v>
      </c>
      <c r="H82" s="61">
        <f t="shared" si="20"/>
        <v>0</v>
      </c>
      <c r="I82" s="61">
        <f t="shared" si="21"/>
        <v>0</v>
      </c>
      <c r="J82" s="106"/>
      <c r="K82" s="106"/>
      <c r="L82" s="107"/>
      <c r="M82" s="117"/>
      <c r="N82" s="118"/>
      <c r="O82" s="118"/>
      <c r="P82" s="119"/>
    </row>
    <row r="83" spans="1:16" ht="26.4" customHeight="1" x14ac:dyDescent="0.3">
      <c r="A83" s="62" t="s">
        <v>21</v>
      </c>
      <c r="B83" s="43">
        <f>I16+I34+I52</f>
        <v>7.5</v>
      </c>
      <c r="C83" s="57">
        <f t="shared" si="15"/>
        <v>0.1</v>
      </c>
      <c r="D83" s="43">
        <f t="shared" si="16"/>
        <v>0.75</v>
      </c>
      <c r="E83" s="43">
        <f t="shared" si="17"/>
        <v>6.75</v>
      </c>
      <c r="F83" s="43">
        <f t="shared" si="18"/>
        <v>0.75</v>
      </c>
      <c r="G83" s="58">
        <f t="shared" si="19"/>
        <v>101.25</v>
      </c>
      <c r="H83" s="58">
        <f t="shared" si="20"/>
        <v>16.875</v>
      </c>
      <c r="I83" s="58">
        <f t="shared" si="21"/>
        <v>118.125</v>
      </c>
      <c r="J83" s="108"/>
      <c r="K83" s="108"/>
      <c r="L83" s="109"/>
      <c r="M83" s="120"/>
      <c r="N83" s="121"/>
      <c r="O83" s="121"/>
      <c r="P83" s="122"/>
    </row>
    <row r="84" spans="1:16" x14ac:dyDescent="0.3">
      <c r="A84" s="28" t="s">
        <v>22</v>
      </c>
      <c r="B84" s="59">
        <f>I18+I36+I54</f>
        <v>3</v>
      </c>
      <c r="C84" s="60">
        <f t="shared" si="15"/>
        <v>0.04</v>
      </c>
      <c r="D84" s="59">
        <f t="shared" si="16"/>
        <v>0.3</v>
      </c>
      <c r="E84" s="59">
        <f t="shared" si="17"/>
        <v>2.7</v>
      </c>
      <c r="F84" s="59">
        <f t="shared" si="18"/>
        <v>0.3</v>
      </c>
      <c r="G84" s="61">
        <f t="shared" si="19"/>
        <v>40.5</v>
      </c>
      <c r="H84" s="61">
        <f t="shared" si="20"/>
        <v>6.75</v>
      </c>
      <c r="I84" s="61">
        <f t="shared" si="21"/>
        <v>47.25</v>
      </c>
      <c r="J84" s="110">
        <f>SUM(I84:I88)</f>
        <v>181.125</v>
      </c>
      <c r="K84" s="110"/>
      <c r="L84" s="110"/>
    </row>
    <row r="85" spans="1:16" x14ac:dyDescent="0.3">
      <c r="A85" s="28" t="s">
        <v>53</v>
      </c>
      <c r="B85" s="59">
        <f>I19+I37+I55</f>
        <v>5.5</v>
      </c>
      <c r="C85" s="60">
        <f t="shared" si="15"/>
        <v>7.3333333333333334E-2</v>
      </c>
      <c r="D85" s="59">
        <f t="shared" si="16"/>
        <v>0.55000000000000004</v>
      </c>
      <c r="E85" s="59">
        <f t="shared" si="17"/>
        <v>4.95</v>
      </c>
      <c r="F85" s="59">
        <f t="shared" si="18"/>
        <v>0.55000000000000004</v>
      </c>
      <c r="G85" s="61">
        <f t="shared" si="19"/>
        <v>74.25</v>
      </c>
      <c r="H85" s="61">
        <f t="shared" si="20"/>
        <v>12.375000000000002</v>
      </c>
      <c r="I85" s="61">
        <f t="shared" si="21"/>
        <v>86.625</v>
      </c>
      <c r="J85" s="111"/>
      <c r="K85" s="111"/>
      <c r="L85" s="111"/>
      <c r="M85" s="114" t="s">
        <v>76</v>
      </c>
      <c r="N85" s="115"/>
      <c r="O85" s="115"/>
      <c r="P85" s="116"/>
    </row>
    <row r="86" spans="1:16" x14ac:dyDescent="0.3">
      <c r="A86" s="28" t="s">
        <v>54</v>
      </c>
      <c r="B86" s="59">
        <f>I20+I38+I56</f>
        <v>3</v>
      </c>
      <c r="C86" s="60">
        <f t="shared" si="15"/>
        <v>0.04</v>
      </c>
      <c r="D86" s="59">
        <f t="shared" si="16"/>
        <v>0.3</v>
      </c>
      <c r="E86" s="59">
        <f t="shared" si="17"/>
        <v>2.7</v>
      </c>
      <c r="F86" s="59">
        <f t="shared" si="18"/>
        <v>0.3</v>
      </c>
      <c r="G86" s="61">
        <f t="shared" si="19"/>
        <v>40.5</v>
      </c>
      <c r="H86" s="61">
        <f t="shared" si="20"/>
        <v>6.75</v>
      </c>
      <c r="I86" s="61">
        <f t="shared" si="21"/>
        <v>47.25</v>
      </c>
      <c r="J86" s="111"/>
      <c r="K86" s="111"/>
      <c r="L86" s="111"/>
      <c r="M86" s="117"/>
      <c r="N86" s="118"/>
      <c r="O86" s="118"/>
      <c r="P86" s="119"/>
    </row>
    <row r="87" spans="1:16" x14ac:dyDescent="0.3">
      <c r="A87" s="28" t="s">
        <v>25</v>
      </c>
      <c r="B87" s="59">
        <f>I21+I39+I57</f>
        <v>0</v>
      </c>
      <c r="C87" s="60">
        <f t="shared" si="15"/>
        <v>0</v>
      </c>
      <c r="D87" s="59">
        <f t="shared" si="16"/>
        <v>0</v>
      </c>
      <c r="E87" s="59">
        <f t="shared" si="17"/>
        <v>0</v>
      </c>
      <c r="F87" s="59">
        <f t="shared" si="18"/>
        <v>0</v>
      </c>
      <c r="G87" s="61">
        <f t="shared" si="19"/>
        <v>0</v>
      </c>
      <c r="H87" s="61">
        <f t="shared" si="20"/>
        <v>0</v>
      </c>
      <c r="I87" s="61">
        <f t="shared" si="21"/>
        <v>0</v>
      </c>
      <c r="J87" s="111"/>
      <c r="K87" s="111"/>
      <c r="L87" s="111"/>
      <c r="M87" s="117"/>
      <c r="N87" s="118"/>
      <c r="O87" s="118"/>
      <c r="P87" s="119"/>
    </row>
    <row r="88" spans="1:16" ht="15" thickBot="1" x14ac:dyDescent="0.35">
      <c r="A88" s="54" t="s">
        <v>55</v>
      </c>
      <c r="B88" s="63">
        <f>I22+I40+I58</f>
        <v>0</v>
      </c>
      <c r="C88" s="64">
        <f t="shared" si="15"/>
        <v>0</v>
      </c>
      <c r="D88" s="63">
        <f t="shared" si="16"/>
        <v>0</v>
      </c>
      <c r="E88" s="63">
        <f t="shared" si="17"/>
        <v>0</v>
      </c>
      <c r="F88" s="63">
        <f t="shared" si="18"/>
        <v>0</v>
      </c>
      <c r="G88" s="65">
        <f>E88*$B$72</f>
        <v>0</v>
      </c>
      <c r="H88" s="65">
        <f t="shared" si="20"/>
        <v>0</v>
      </c>
      <c r="I88" s="65">
        <f>G88+H88</f>
        <v>0</v>
      </c>
      <c r="J88" s="112"/>
      <c r="K88" s="112"/>
      <c r="L88" s="112"/>
      <c r="M88" s="117"/>
      <c r="N88" s="118"/>
      <c r="O88" s="118"/>
      <c r="P88" s="119"/>
    </row>
    <row r="89" spans="1:16" ht="35.4" customHeight="1" x14ac:dyDescent="0.3">
      <c r="A89" s="66" t="s">
        <v>13</v>
      </c>
      <c r="B89" s="67">
        <f>SUM(B78:B88)</f>
        <v>75</v>
      </c>
      <c r="C89" s="68">
        <f>SUM(C78:C88)</f>
        <v>1</v>
      </c>
      <c r="D89" s="67">
        <f>SUM(D78:D88)</f>
        <v>7.5</v>
      </c>
      <c r="E89" s="67">
        <f>SUM(E78:E88)</f>
        <v>67.5</v>
      </c>
      <c r="F89" s="67">
        <f>SUM(F78:F88)</f>
        <v>7.5</v>
      </c>
      <c r="G89" s="71">
        <f>E89*$B$72</f>
        <v>1012.5</v>
      </c>
      <c r="H89" s="71">
        <f>F89*($B$72*1.5)</f>
        <v>168.75</v>
      </c>
      <c r="I89" s="71">
        <f>G89+H89</f>
        <v>1181.25</v>
      </c>
      <c r="J89" s="128">
        <f>SUM(J78:L87)</f>
        <v>889.875</v>
      </c>
      <c r="K89" s="129"/>
      <c r="L89" s="95"/>
      <c r="M89" s="120"/>
      <c r="N89" s="121"/>
      <c r="O89" s="121"/>
      <c r="P89" s="122"/>
    </row>
    <row r="90" spans="1:16" x14ac:dyDescent="0.3">
      <c r="A90" s="102" t="s">
        <v>77</v>
      </c>
      <c r="B90" s="102"/>
      <c r="C90" s="102"/>
      <c r="D90" s="102"/>
      <c r="E90" s="102"/>
      <c r="F90" s="102"/>
      <c r="G90" s="102"/>
      <c r="H90" s="102"/>
      <c r="I90" s="102"/>
      <c r="J90" s="102"/>
      <c r="K90" s="102"/>
      <c r="L90" s="102"/>
    </row>
    <row r="92" spans="1:16" x14ac:dyDescent="0.3">
      <c r="K92" s="51"/>
      <c r="L92" s="23"/>
    </row>
  </sheetData>
  <mergeCells count="20">
    <mergeCell ref="K5:P16"/>
    <mergeCell ref="K19:P22"/>
    <mergeCell ref="A1:I1"/>
    <mergeCell ref="G4:I4"/>
    <mergeCell ref="B2:D2"/>
    <mergeCell ref="B4:D4"/>
    <mergeCell ref="B6:D6"/>
    <mergeCell ref="G2:H2"/>
    <mergeCell ref="A90:L90"/>
    <mergeCell ref="K73:O73"/>
    <mergeCell ref="J79:L83"/>
    <mergeCell ref="J84:L88"/>
    <mergeCell ref="K62:O71"/>
    <mergeCell ref="M78:P83"/>
    <mergeCell ref="M85:P89"/>
    <mergeCell ref="J89:K89"/>
    <mergeCell ref="C76:D76"/>
    <mergeCell ref="I76:I77"/>
    <mergeCell ref="J76:L77"/>
    <mergeCell ref="J78:K7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975D-E4FF-4145-A73D-7DF4852F3183}">
  <sheetPr>
    <tabColor rgb="FFFFFF00"/>
  </sheetPr>
  <dimension ref="A1:Y56"/>
  <sheetViews>
    <sheetView workbookViewId="0">
      <selection activeCell="U32" sqref="U32"/>
    </sheetView>
  </sheetViews>
  <sheetFormatPr defaultRowHeight="14.4" x14ac:dyDescent="0.3"/>
  <cols>
    <col min="1" max="1" width="15" customWidth="1"/>
    <col min="3" max="3" width="9" customWidth="1"/>
    <col min="5" max="5" width="10.88671875" customWidth="1"/>
    <col min="16" max="16" width="9.44140625" customWidth="1"/>
    <col min="17" max="17" width="13.6640625" customWidth="1"/>
  </cols>
  <sheetData>
    <row r="1" spans="1:25" ht="21" x14ac:dyDescent="0.4">
      <c r="A1" s="161" t="s">
        <v>124</v>
      </c>
      <c r="B1" s="161"/>
      <c r="C1" s="161"/>
      <c r="D1" s="161"/>
      <c r="E1" s="161"/>
      <c r="F1" s="161"/>
      <c r="G1" s="161"/>
      <c r="H1" s="161"/>
      <c r="I1" s="161"/>
      <c r="J1" s="161"/>
      <c r="K1" s="161"/>
      <c r="L1" s="161"/>
      <c r="M1" s="161"/>
      <c r="N1" s="161"/>
      <c r="O1" s="161"/>
      <c r="P1" s="161"/>
      <c r="Q1" s="161"/>
      <c r="R1" s="161"/>
      <c r="S1" s="161"/>
    </row>
    <row r="2" spans="1:25" x14ac:dyDescent="0.3">
      <c r="B2" s="154" t="s">
        <v>90</v>
      </c>
      <c r="C2" s="154"/>
      <c r="D2" s="154"/>
      <c r="F2" s="153" t="s">
        <v>129</v>
      </c>
      <c r="G2" s="153"/>
      <c r="H2" s="153"/>
      <c r="I2" s="153"/>
      <c r="J2" s="153"/>
      <c r="K2" s="153"/>
      <c r="L2" t="s">
        <v>65</v>
      </c>
      <c r="O2" s="155" t="s">
        <v>108</v>
      </c>
      <c r="P2" s="155"/>
      <c r="Q2" s="155"/>
      <c r="R2" s="87">
        <v>75</v>
      </c>
    </row>
    <row r="3" spans="1:25" x14ac:dyDescent="0.3">
      <c r="T3" s="162" t="s">
        <v>122</v>
      </c>
      <c r="U3" s="162"/>
      <c r="V3" s="162"/>
      <c r="W3" s="162"/>
      <c r="X3" s="162"/>
      <c r="Y3" s="162"/>
    </row>
    <row r="4" spans="1:25" x14ac:dyDescent="0.3">
      <c r="B4" s="154" t="s">
        <v>91</v>
      </c>
      <c r="C4" s="154"/>
      <c r="D4" s="154"/>
      <c r="F4" s="153" t="s">
        <v>2</v>
      </c>
      <c r="G4" s="153"/>
      <c r="H4" s="153"/>
      <c r="I4" s="153"/>
      <c r="J4" s="153"/>
      <c r="K4" s="153"/>
      <c r="O4" t="s">
        <v>3</v>
      </c>
      <c r="P4" s="153" t="s">
        <v>72</v>
      </c>
      <c r="Q4" s="153"/>
      <c r="R4" s="153"/>
    </row>
    <row r="6" spans="1:25" x14ac:dyDescent="0.3">
      <c r="B6" s="154" t="s">
        <v>92</v>
      </c>
      <c r="C6" s="154"/>
      <c r="D6" s="154"/>
      <c r="F6" s="153" t="s">
        <v>74</v>
      </c>
      <c r="G6" s="153"/>
      <c r="H6" s="153"/>
      <c r="I6" s="153"/>
      <c r="J6" s="153"/>
      <c r="K6" s="153"/>
      <c r="O6" s="103" t="s">
        <v>40</v>
      </c>
      <c r="P6" s="103"/>
      <c r="Q6" s="103"/>
      <c r="R6" s="158">
        <v>15</v>
      </c>
      <c r="T6" s="103" t="s">
        <v>89</v>
      </c>
      <c r="U6" s="103"/>
      <c r="V6" s="103"/>
      <c r="W6" s="103"/>
      <c r="X6" s="103"/>
    </row>
    <row r="8" spans="1:25" ht="28.8" x14ac:dyDescent="0.3">
      <c r="A8" t="s">
        <v>110</v>
      </c>
      <c r="B8" t="s">
        <v>93</v>
      </c>
      <c r="C8" s="100" t="s">
        <v>96</v>
      </c>
      <c r="D8" s="100" t="s">
        <v>94</v>
      </c>
      <c r="E8" s="100" t="s">
        <v>95</v>
      </c>
      <c r="F8" s="100" t="s">
        <v>97</v>
      </c>
      <c r="G8" s="100" t="s">
        <v>98</v>
      </c>
      <c r="H8" s="100" t="s">
        <v>99</v>
      </c>
      <c r="I8" s="100" t="s">
        <v>100</v>
      </c>
      <c r="J8" s="100" t="s">
        <v>101</v>
      </c>
      <c r="K8" s="100" t="s">
        <v>102</v>
      </c>
      <c r="L8" s="100" t="s">
        <v>103</v>
      </c>
      <c r="M8" s="100" t="s">
        <v>104</v>
      </c>
      <c r="N8" s="100" t="s">
        <v>105</v>
      </c>
      <c r="O8" s="100" t="s">
        <v>106</v>
      </c>
      <c r="P8" s="100" t="s">
        <v>107</v>
      </c>
      <c r="Q8" s="100" t="s">
        <v>109</v>
      </c>
      <c r="R8" s="100" t="s">
        <v>13</v>
      </c>
      <c r="T8" s="113" t="s">
        <v>130</v>
      </c>
      <c r="U8" s="113"/>
      <c r="V8" s="113"/>
      <c r="W8" s="113"/>
      <c r="X8" s="113"/>
      <c r="Y8" s="113"/>
    </row>
    <row r="9" spans="1:25" x14ac:dyDescent="0.3">
      <c r="A9" t="s">
        <v>7</v>
      </c>
      <c r="B9" s="181"/>
      <c r="C9" s="182"/>
      <c r="D9" s="182"/>
      <c r="E9" s="182"/>
      <c r="F9" s="182"/>
      <c r="G9" s="182"/>
      <c r="H9" s="182"/>
      <c r="I9" s="182"/>
      <c r="J9" s="182"/>
      <c r="K9" s="182"/>
      <c r="L9" s="182"/>
      <c r="M9" s="182"/>
      <c r="N9" s="182"/>
      <c r="O9" s="182"/>
      <c r="P9" s="182"/>
      <c r="Q9" s="182"/>
      <c r="R9" s="183">
        <f>SUM(C9:Q9)</f>
        <v>0</v>
      </c>
      <c r="T9" s="113"/>
      <c r="U9" s="113"/>
      <c r="V9" s="113"/>
      <c r="W9" s="113"/>
      <c r="X9" s="113"/>
      <c r="Y9" s="113"/>
    </row>
    <row r="10" spans="1:25" x14ac:dyDescent="0.3">
      <c r="A10" t="s">
        <v>8</v>
      </c>
      <c r="B10" s="181"/>
      <c r="C10" s="182"/>
      <c r="D10" s="182"/>
      <c r="E10" s="182"/>
      <c r="F10" s="182"/>
      <c r="G10" s="182"/>
      <c r="H10" s="182"/>
      <c r="I10" s="182"/>
      <c r="J10" s="182"/>
      <c r="K10" s="182"/>
      <c r="L10" s="182"/>
      <c r="M10" s="182"/>
      <c r="N10" s="182"/>
      <c r="O10" s="182"/>
      <c r="P10" s="182"/>
      <c r="Q10" s="182"/>
      <c r="R10" s="183">
        <f t="shared" ref="R10:R15" si="0">SUM(C10:Q10)</f>
        <v>0</v>
      </c>
      <c r="T10" s="113"/>
      <c r="U10" s="113"/>
      <c r="V10" s="113"/>
      <c r="W10" s="113"/>
      <c r="X10" s="113"/>
      <c r="Y10" s="113"/>
    </row>
    <row r="11" spans="1:25" x14ac:dyDescent="0.3">
      <c r="A11" t="s">
        <v>9</v>
      </c>
      <c r="B11" s="181"/>
      <c r="C11" s="182"/>
      <c r="D11" s="182"/>
      <c r="E11" s="182"/>
      <c r="F11" s="182"/>
      <c r="G11" s="182"/>
      <c r="H11" s="182"/>
      <c r="I11" s="182"/>
      <c r="J11" s="182"/>
      <c r="K11" s="182"/>
      <c r="L11" s="182"/>
      <c r="M11" s="182"/>
      <c r="N11" s="182"/>
      <c r="O11" s="182"/>
      <c r="P11" s="182"/>
      <c r="Q11" s="182"/>
      <c r="R11" s="183">
        <f t="shared" si="0"/>
        <v>0</v>
      </c>
      <c r="T11" s="113"/>
      <c r="U11" s="113"/>
      <c r="V11" s="113"/>
      <c r="W11" s="113"/>
      <c r="X11" s="113"/>
      <c r="Y11" s="113"/>
    </row>
    <row r="12" spans="1:25" x14ac:dyDescent="0.3">
      <c r="A12" t="s">
        <v>10</v>
      </c>
      <c r="B12" s="181">
        <v>45658</v>
      </c>
      <c r="C12" s="182"/>
      <c r="D12" s="182">
        <v>7.5</v>
      </c>
      <c r="E12" s="182"/>
      <c r="F12" s="182"/>
      <c r="G12" s="182"/>
      <c r="H12" s="182"/>
      <c r="I12" s="182"/>
      <c r="J12" s="182"/>
      <c r="K12" s="182"/>
      <c r="L12" s="182"/>
      <c r="M12" s="182"/>
      <c r="N12" s="182"/>
      <c r="O12" s="182"/>
      <c r="P12" s="182"/>
      <c r="Q12" s="182"/>
      <c r="R12" s="183">
        <f t="shared" si="0"/>
        <v>7.5</v>
      </c>
      <c r="T12" s="113"/>
      <c r="U12" s="113"/>
      <c r="V12" s="113"/>
      <c r="W12" s="113"/>
      <c r="X12" s="113"/>
      <c r="Y12" s="113"/>
    </row>
    <row r="13" spans="1:25" x14ac:dyDescent="0.3">
      <c r="A13" t="s">
        <v>11</v>
      </c>
      <c r="B13" s="181">
        <v>45659</v>
      </c>
      <c r="C13" s="182"/>
      <c r="D13" s="182"/>
      <c r="E13" s="182"/>
      <c r="F13" s="182">
        <v>3</v>
      </c>
      <c r="G13" s="182"/>
      <c r="H13" s="182"/>
      <c r="I13" s="182"/>
      <c r="J13" s="182"/>
      <c r="K13" s="182">
        <v>2</v>
      </c>
      <c r="L13" s="182"/>
      <c r="M13" s="182"/>
      <c r="N13" s="182"/>
      <c r="O13" s="182"/>
      <c r="P13" s="182"/>
      <c r="Q13" s="182">
        <v>2.5</v>
      </c>
      <c r="R13" s="183">
        <f t="shared" si="0"/>
        <v>7.5</v>
      </c>
      <c r="T13" s="113"/>
      <c r="U13" s="113"/>
      <c r="V13" s="113"/>
      <c r="W13" s="113"/>
      <c r="X13" s="113"/>
      <c r="Y13" s="113"/>
    </row>
    <row r="14" spans="1:25" x14ac:dyDescent="0.3">
      <c r="A14" t="s">
        <v>12</v>
      </c>
      <c r="B14" s="181">
        <v>45660</v>
      </c>
      <c r="C14" s="182">
        <v>2</v>
      </c>
      <c r="D14" s="182"/>
      <c r="E14" s="182"/>
      <c r="F14" s="182"/>
      <c r="G14" s="182"/>
      <c r="H14" s="182"/>
      <c r="I14" s="182"/>
      <c r="J14" s="182"/>
      <c r="K14" s="182">
        <v>1</v>
      </c>
      <c r="L14" s="182"/>
      <c r="M14" s="182"/>
      <c r="N14" s="182"/>
      <c r="O14" s="182"/>
      <c r="P14" s="182"/>
      <c r="Q14" s="182">
        <v>4.5</v>
      </c>
      <c r="R14" s="183">
        <f t="shared" si="0"/>
        <v>7.5</v>
      </c>
      <c r="T14" s="113"/>
      <c r="U14" s="113"/>
      <c r="V14" s="113"/>
      <c r="W14" s="113"/>
      <c r="X14" s="113"/>
      <c r="Y14" s="113"/>
    </row>
    <row r="15" spans="1:25" x14ac:dyDescent="0.3">
      <c r="A15" t="s">
        <v>6</v>
      </c>
      <c r="B15" s="181">
        <v>45661</v>
      </c>
      <c r="C15" s="182"/>
      <c r="D15" s="182">
        <v>5.5</v>
      </c>
      <c r="E15" s="182"/>
      <c r="F15" s="182"/>
      <c r="G15" s="182"/>
      <c r="H15" s="182"/>
      <c r="I15" s="182"/>
      <c r="J15" s="182"/>
      <c r="K15" s="182">
        <v>2</v>
      </c>
      <c r="L15" s="182"/>
      <c r="M15" s="182"/>
      <c r="N15" s="182"/>
      <c r="O15" s="182"/>
      <c r="P15" s="182"/>
      <c r="Q15" s="182"/>
      <c r="R15" s="183">
        <f t="shared" si="0"/>
        <v>7.5</v>
      </c>
      <c r="T15" s="113"/>
      <c r="U15" s="113"/>
      <c r="V15" s="113"/>
      <c r="W15" s="113"/>
      <c r="X15" s="113"/>
      <c r="Y15" s="113"/>
    </row>
    <row r="16" spans="1:25" x14ac:dyDescent="0.3">
      <c r="A16" t="s">
        <v>111</v>
      </c>
      <c r="B16" s="183"/>
      <c r="C16" s="183">
        <f>SUM(C9:C15)</f>
        <v>2</v>
      </c>
      <c r="D16" s="183">
        <f>SUM(D9:D15)</f>
        <v>13</v>
      </c>
      <c r="E16" s="183">
        <f>SUM(E9:E15)</f>
        <v>0</v>
      </c>
      <c r="F16" s="183">
        <f>SUM(F9:F15)</f>
        <v>3</v>
      </c>
      <c r="G16" s="183">
        <f>SUM(G9:G15)</f>
        <v>0</v>
      </c>
      <c r="H16" s="183">
        <f>SUM(H9:H15)</f>
        <v>0</v>
      </c>
      <c r="I16" s="183">
        <f>SUM(I9:I15)</f>
        <v>0</v>
      </c>
      <c r="J16" s="183">
        <f>SUM(J9:J15)</f>
        <v>0</v>
      </c>
      <c r="K16" s="183">
        <f>SUM(K9:K15)</f>
        <v>5</v>
      </c>
      <c r="L16" s="183">
        <f>SUM(L9:L15)</f>
        <v>0</v>
      </c>
      <c r="M16" s="183">
        <f>SUM(M9:M15)</f>
        <v>0</v>
      </c>
      <c r="N16" s="183">
        <f>SUM(N9:N15)</f>
        <v>0</v>
      </c>
      <c r="O16" s="183">
        <f>SUM(O9:O15)</f>
        <v>0</v>
      </c>
      <c r="P16" s="183">
        <f>SUM(P9:P15)</f>
        <v>0</v>
      </c>
      <c r="Q16" s="183">
        <f>SUM(Q9:Q15)</f>
        <v>7</v>
      </c>
      <c r="R16" s="183">
        <f>SUM(R9:R15)</f>
        <v>30</v>
      </c>
      <c r="T16" s="113"/>
      <c r="U16" s="113"/>
      <c r="V16" s="113"/>
      <c r="W16" s="113"/>
      <c r="X16" s="113"/>
      <c r="Y16" s="113"/>
    </row>
    <row r="17" spans="1:25" x14ac:dyDescent="0.3">
      <c r="A17" s="156"/>
      <c r="B17" s="156"/>
      <c r="C17" s="156"/>
      <c r="D17" s="156"/>
      <c r="E17" s="156"/>
      <c r="F17" s="156"/>
      <c r="G17" s="156"/>
      <c r="H17" s="156"/>
      <c r="I17" s="156"/>
      <c r="J17" s="156"/>
      <c r="K17" s="156"/>
      <c r="L17" s="156"/>
      <c r="M17" s="156"/>
      <c r="N17" s="156"/>
      <c r="O17" s="156"/>
      <c r="P17" s="156"/>
      <c r="Q17" s="156"/>
      <c r="R17" s="156"/>
      <c r="S17" s="51"/>
      <c r="T17" s="113"/>
      <c r="U17" s="113"/>
      <c r="V17" s="113"/>
      <c r="W17" s="113"/>
      <c r="X17" s="113"/>
      <c r="Y17" s="113"/>
    </row>
    <row r="18" spans="1:25" x14ac:dyDescent="0.3">
      <c r="A18" t="s">
        <v>7</v>
      </c>
      <c r="B18" s="181">
        <v>45662</v>
      </c>
      <c r="C18" s="182"/>
      <c r="D18" s="182"/>
      <c r="E18" s="182"/>
      <c r="F18" s="182"/>
      <c r="G18" s="182"/>
      <c r="H18" s="182"/>
      <c r="I18" s="182"/>
      <c r="J18" s="182"/>
      <c r="K18" s="182"/>
      <c r="L18" s="182"/>
      <c r="M18" s="182"/>
      <c r="N18" s="182"/>
      <c r="O18" s="182"/>
      <c r="P18" s="182"/>
      <c r="Q18" s="182"/>
      <c r="R18" s="183">
        <f>SUM(C18:Q18)</f>
        <v>0</v>
      </c>
      <c r="T18" s="113"/>
      <c r="U18" s="113"/>
      <c r="V18" s="113"/>
      <c r="W18" s="113"/>
      <c r="X18" s="113"/>
      <c r="Y18" s="113"/>
    </row>
    <row r="19" spans="1:25" x14ac:dyDescent="0.3">
      <c r="A19" t="s">
        <v>8</v>
      </c>
      <c r="B19" s="181">
        <v>45663</v>
      </c>
      <c r="C19" s="182"/>
      <c r="D19" s="182"/>
      <c r="E19" s="182"/>
      <c r="F19" s="182"/>
      <c r="G19" s="182"/>
      <c r="H19" s="182"/>
      <c r="I19" s="182"/>
      <c r="J19" s="182"/>
      <c r="K19" s="182"/>
      <c r="L19" s="182"/>
      <c r="M19" s="182"/>
      <c r="N19" s="182"/>
      <c r="O19" s="182"/>
      <c r="P19" s="182"/>
      <c r="Q19" s="182">
        <v>7.5</v>
      </c>
      <c r="R19" s="183">
        <f t="shared" ref="R19:R24" si="1">SUM(C19:Q19)</f>
        <v>7.5</v>
      </c>
      <c r="T19" s="113"/>
      <c r="U19" s="113"/>
      <c r="V19" s="113"/>
      <c r="W19" s="113"/>
      <c r="X19" s="113"/>
      <c r="Y19" s="113"/>
    </row>
    <row r="20" spans="1:25" x14ac:dyDescent="0.3">
      <c r="A20" t="s">
        <v>9</v>
      </c>
      <c r="B20" s="181">
        <v>45664</v>
      </c>
      <c r="C20" s="182"/>
      <c r="D20" s="182"/>
      <c r="E20" s="182"/>
      <c r="F20" s="182">
        <v>4</v>
      </c>
      <c r="G20" s="182"/>
      <c r="H20" s="182"/>
      <c r="I20" s="182"/>
      <c r="J20" s="182"/>
      <c r="K20" s="182">
        <v>3.5</v>
      </c>
      <c r="L20" s="182"/>
      <c r="M20" s="182"/>
      <c r="N20" s="182"/>
      <c r="O20" s="182"/>
      <c r="P20" s="182"/>
      <c r="Q20" s="182"/>
      <c r="R20" s="183">
        <f t="shared" si="1"/>
        <v>7.5</v>
      </c>
    </row>
    <row r="21" spans="1:25" x14ac:dyDescent="0.3">
      <c r="A21" t="s">
        <v>10</v>
      </c>
      <c r="B21" s="181">
        <v>45665</v>
      </c>
      <c r="C21" s="182"/>
      <c r="D21" s="182"/>
      <c r="E21" s="182"/>
      <c r="F21" s="182"/>
      <c r="G21" s="182"/>
      <c r="H21" s="182"/>
      <c r="I21" s="182"/>
      <c r="J21" s="182"/>
      <c r="K21" s="182"/>
      <c r="L21" s="182"/>
      <c r="M21" s="182"/>
      <c r="N21" s="182"/>
      <c r="O21" s="182"/>
      <c r="P21" s="182"/>
      <c r="Q21" s="182"/>
      <c r="R21" s="183">
        <f t="shared" si="1"/>
        <v>0</v>
      </c>
    </row>
    <row r="22" spans="1:25" x14ac:dyDescent="0.3">
      <c r="A22" t="s">
        <v>11</v>
      </c>
      <c r="B22" s="181">
        <v>45666</v>
      </c>
      <c r="C22" s="182">
        <v>2</v>
      </c>
      <c r="D22" s="182"/>
      <c r="E22" s="182"/>
      <c r="F22" s="182"/>
      <c r="G22" s="182"/>
      <c r="H22" s="182"/>
      <c r="I22" s="182"/>
      <c r="J22" s="182"/>
      <c r="K22" s="182">
        <v>3</v>
      </c>
      <c r="L22" s="182"/>
      <c r="M22" s="182"/>
      <c r="N22" s="182"/>
      <c r="O22" s="182"/>
      <c r="P22" s="182"/>
      <c r="Q22" s="182">
        <v>2.5</v>
      </c>
      <c r="R22" s="183">
        <f t="shared" si="1"/>
        <v>7.5</v>
      </c>
      <c r="T22" s="113" t="s">
        <v>73</v>
      </c>
      <c r="U22" s="113"/>
      <c r="V22" s="113"/>
      <c r="W22" s="113"/>
      <c r="X22" s="113"/>
      <c r="Y22" s="113"/>
    </row>
    <row r="23" spans="1:25" x14ac:dyDescent="0.3">
      <c r="A23" t="s">
        <v>12</v>
      </c>
      <c r="B23" s="181">
        <v>45667</v>
      </c>
      <c r="C23" s="182"/>
      <c r="D23" s="182"/>
      <c r="E23" s="182"/>
      <c r="F23" s="182"/>
      <c r="G23" s="182">
        <v>7.5</v>
      </c>
      <c r="H23" s="182"/>
      <c r="I23" s="182"/>
      <c r="J23" s="182"/>
      <c r="K23" s="182"/>
      <c r="L23" s="182"/>
      <c r="M23" s="182"/>
      <c r="N23" s="182"/>
      <c r="O23" s="182"/>
      <c r="P23" s="182"/>
      <c r="Q23" s="182"/>
      <c r="R23" s="183">
        <f t="shared" si="1"/>
        <v>7.5</v>
      </c>
      <c r="T23" s="113"/>
      <c r="U23" s="113"/>
      <c r="V23" s="113"/>
      <c r="W23" s="113"/>
      <c r="X23" s="113"/>
      <c r="Y23" s="113"/>
    </row>
    <row r="24" spans="1:25" x14ac:dyDescent="0.3">
      <c r="A24" t="s">
        <v>6</v>
      </c>
      <c r="B24" s="181">
        <v>45668</v>
      </c>
      <c r="C24" s="182"/>
      <c r="D24" s="182">
        <v>7.5</v>
      </c>
      <c r="E24" s="182"/>
      <c r="F24" s="182"/>
      <c r="G24" s="182"/>
      <c r="H24" s="182"/>
      <c r="I24" s="182"/>
      <c r="J24" s="182"/>
      <c r="K24" s="182"/>
      <c r="L24" s="182"/>
      <c r="M24" s="182"/>
      <c r="N24" s="182"/>
      <c r="O24" s="182"/>
      <c r="P24" s="182"/>
      <c r="Q24" s="182"/>
      <c r="R24" s="183">
        <f t="shared" si="1"/>
        <v>7.5</v>
      </c>
      <c r="T24" s="113"/>
      <c r="U24" s="113"/>
      <c r="V24" s="113"/>
      <c r="W24" s="113"/>
      <c r="X24" s="113"/>
      <c r="Y24" s="113"/>
    </row>
    <row r="25" spans="1:25" x14ac:dyDescent="0.3">
      <c r="A25" t="s">
        <v>112</v>
      </c>
      <c r="B25" s="183"/>
      <c r="C25" s="183">
        <f>SUM(C18:C24)</f>
        <v>2</v>
      </c>
      <c r="D25" s="183">
        <f>SUM(D18:D24)</f>
        <v>7.5</v>
      </c>
      <c r="E25" s="183">
        <f>SUM(E18:E24)</f>
        <v>0</v>
      </c>
      <c r="F25" s="183">
        <f>SUM(F18:F24)</f>
        <v>4</v>
      </c>
      <c r="G25" s="183">
        <f>SUM(G18:G24)</f>
        <v>7.5</v>
      </c>
      <c r="H25" s="183">
        <f>SUM(H18:H24)</f>
        <v>0</v>
      </c>
      <c r="I25" s="183">
        <f>SUM(I18:I24)</f>
        <v>0</v>
      </c>
      <c r="J25" s="183">
        <f>SUM(J18:J24)</f>
        <v>0</v>
      </c>
      <c r="K25" s="183">
        <f>SUM(K18:K24)</f>
        <v>6.5</v>
      </c>
      <c r="L25" s="183">
        <f>SUM(L18:L24)</f>
        <v>0</v>
      </c>
      <c r="M25" s="183">
        <f>SUM(M18:M24)</f>
        <v>0</v>
      </c>
      <c r="N25" s="183">
        <f>SUM(N18:N24)</f>
        <v>0</v>
      </c>
      <c r="O25" s="183">
        <f>SUM(O18:O24)</f>
        <v>0</v>
      </c>
      <c r="P25" s="183">
        <f>SUM(P18:P24)</f>
        <v>0</v>
      </c>
      <c r="Q25" s="183">
        <f>SUM(Q18:Q24)</f>
        <v>10</v>
      </c>
      <c r="R25" s="183">
        <f>SUM(R18:R24)</f>
        <v>37.5</v>
      </c>
      <c r="T25" s="113"/>
      <c r="U25" s="113"/>
      <c r="V25" s="113"/>
      <c r="W25" s="113"/>
      <c r="X25" s="113"/>
      <c r="Y25" s="113"/>
    </row>
    <row r="26" spans="1:25" x14ac:dyDescent="0.3">
      <c r="A26" s="156"/>
      <c r="B26" s="156"/>
      <c r="C26" s="156"/>
      <c r="D26" s="156"/>
      <c r="E26" s="156"/>
      <c r="F26" s="156"/>
      <c r="G26" s="156"/>
      <c r="H26" s="156"/>
      <c r="I26" s="156"/>
      <c r="J26" s="156"/>
      <c r="K26" s="156"/>
      <c r="L26" s="156"/>
      <c r="M26" s="156"/>
      <c r="N26" s="156"/>
      <c r="O26" s="156"/>
      <c r="P26" s="156"/>
      <c r="Q26" s="156"/>
      <c r="R26" s="156"/>
      <c r="S26" s="51"/>
      <c r="T26" s="51"/>
      <c r="U26" s="51"/>
      <c r="V26" s="51"/>
    </row>
    <row r="27" spans="1:25" x14ac:dyDescent="0.3">
      <c r="A27" t="s">
        <v>7</v>
      </c>
      <c r="B27" s="181">
        <v>45669</v>
      </c>
      <c r="C27" s="182"/>
      <c r="D27" s="182"/>
      <c r="E27" s="182"/>
      <c r="F27" s="182"/>
      <c r="G27" s="182"/>
      <c r="H27" s="182"/>
      <c r="I27" s="182"/>
      <c r="J27" s="182"/>
      <c r="K27" s="182"/>
      <c r="L27" s="182"/>
      <c r="M27" s="182"/>
      <c r="N27" s="182"/>
      <c r="O27" s="182"/>
      <c r="P27" s="182"/>
      <c r="Q27" s="182"/>
      <c r="R27" s="183">
        <f>SUM(C27:Q27)</f>
        <v>0</v>
      </c>
    </row>
    <row r="28" spans="1:25" x14ac:dyDescent="0.3">
      <c r="A28" t="s">
        <v>8</v>
      </c>
      <c r="B28" s="181">
        <v>45670</v>
      </c>
      <c r="C28" s="182"/>
      <c r="D28" s="182"/>
      <c r="E28" s="182"/>
      <c r="F28" s="182"/>
      <c r="G28" s="182"/>
      <c r="H28" s="182"/>
      <c r="I28" s="182"/>
      <c r="J28" s="182"/>
      <c r="K28" s="182"/>
      <c r="L28" s="182"/>
      <c r="M28" s="182"/>
      <c r="N28" s="182"/>
      <c r="O28" s="182"/>
      <c r="P28" s="182"/>
      <c r="Q28" s="182"/>
      <c r="R28" s="183">
        <f t="shared" ref="R28:R32" si="2">SUM(C28:Q28)</f>
        <v>0</v>
      </c>
    </row>
    <row r="29" spans="1:25" x14ac:dyDescent="0.3">
      <c r="A29" t="s">
        <v>9</v>
      </c>
      <c r="B29" s="181">
        <v>45671</v>
      </c>
      <c r="C29" s="182"/>
      <c r="D29" s="182">
        <v>6</v>
      </c>
      <c r="E29" s="182"/>
      <c r="F29" s="182"/>
      <c r="G29" s="182"/>
      <c r="H29" s="182"/>
      <c r="I29" s="182"/>
      <c r="J29" s="182"/>
      <c r="K29" s="182"/>
      <c r="L29" s="182"/>
      <c r="M29" s="182"/>
      <c r="N29" s="182"/>
      <c r="O29" s="182"/>
      <c r="P29" s="182"/>
      <c r="Q29" s="182">
        <v>1.5</v>
      </c>
      <c r="R29" s="183">
        <f>SUM(C29:Q29)</f>
        <v>7.5</v>
      </c>
    </row>
    <row r="30" spans="1:25" x14ac:dyDescent="0.3">
      <c r="A30" t="s">
        <v>10</v>
      </c>
      <c r="B30" s="181">
        <v>45672</v>
      </c>
      <c r="C30" s="182"/>
      <c r="D30" s="182"/>
      <c r="E30" s="182"/>
      <c r="F30" s="182"/>
      <c r="G30" s="182"/>
      <c r="H30" s="182"/>
      <c r="I30" s="182"/>
      <c r="J30" s="182"/>
      <c r="K30" s="182"/>
      <c r="L30" s="182"/>
      <c r="M30" s="182"/>
      <c r="N30" s="182"/>
      <c r="O30" s="182"/>
      <c r="P30" s="182"/>
      <c r="Q30" s="182"/>
      <c r="R30" s="183">
        <f t="shared" si="2"/>
        <v>0</v>
      </c>
    </row>
    <row r="31" spans="1:25" x14ac:dyDescent="0.3">
      <c r="A31" t="s">
        <v>11</v>
      </c>
      <c r="B31" s="181"/>
      <c r="C31" s="182"/>
      <c r="D31" s="182"/>
      <c r="E31" s="182"/>
      <c r="F31" s="182"/>
      <c r="G31" s="182"/>
      <c r="H31" s="182"/>
      <c r="I31" s="182"/>
      <c r="J31" s="182"/>
      <c r="K31" s="182"/>
      <c r="L31" s="182"/>
      <c r="M31" s="182"/>
      <c r="N31" s="182"/>
      <c r="O31" s="182"/>
      <c r="P31" s="182"/>
      <c r="Q31" s="182"/>
      <c r="R31" s="183">
        <f t="shared" si="2"/>
        <v>0</v>
      </c>
    </row>
    <row r="32" spans="1:25" x14ac:dyDescent="0.3">
      <c r="A32" t="s">
        <v>12</v>
      </c>
      <c r="B32" s="181"/>
      <c r="C32" s="182"/>
      <c r="D32" s="182"/>
      <c r="E32" s="182"/>
      <c r="F32" s="182"/>
      <c r="G32" s="182"/>
      <c r="H32" s="182"/>
      <c r="I32" s="182"/>
      <c r="J32" s="182"/>
      <c r="K32" s="182"/>
      <c r="L32" s="182"/>
      <c r="M32" s="182"/>
      <c r="N32" s="182"/>
      <c r="O32" s="182"/>
      <c r="P32" s="182"/>
      <c r="Q32" s="182"/>
      <c r="R32" s="183">
        <f t="shared" si="2"/>
        <v>0</v>
      </c>
    </row>
    <row r="33" spans="1:23" x14ac:dyDescent="0.3">
      <c r="A33" t="s">
        <v>6</v>
      </c>
      <c r="B33" s="181"/>
      <c r="C33" s="182"/>
      <c r="D33" s="182"/>
      <c r="E33" s="182"/>
      <c r="F33" s="182"/>
      <c r="G33" s="182"/>
      <c r="H33" s="182"/>
      <c r="I33" s="182"/>
      <c r="J33" s="182"/>
      <c r="K33" s="182"/>
      <c r="L33" s="182"/>
      <c r="M33" s="182"/>
      <c r="N33" s="182"/>
      <c r="O33" s="182"/>
      <c r="P33" s="182"/>
      <c r="Q33" s="182"/>
      <c r="R33" s="183">
        <f>SUM(C33:Q33)</f>
        <v>0</v>
      </c>
    </row>
    <row r="34" spans="1:23" x14ac:dyDescent="0.3">
      <c r="A34" t="s">
        <v>113</v>
      </c>
      <c r="B34" s="183"/>
      <c r="C34" s="183">
        <f>SUM(C27:C33)</f>
        <v>0</v>
      </c>
      <c r="D34" s="183">
        <f t="shared" ref="D34:R34" si="3">SUM(D27:D33)</f>
        <v>6</v>
      </c>
      <c r="E34" s="183">
        <f t="shared" si="3"/>
        <v>0</v>
      </c>
      <c r="F34" s="183">
        <f t="shared" si="3"/>
        <v>0</v>
      </c>
      <c r="G34" s="183">
        <f t="shared" si="3"/>
        <v>0</v>
      </c>
      <c r="H34" s="183">
        <f t="shared" si="3"/>
        <v>0</v>
      </c>
      <c r="I34" s="183">
        <f t="shared" si="3"/>
        <v>0</v>
      </c>
      <c r="J34" s="183">
        <f t="shared" si="3"/>
        <v>0</v>
      </c>
      <c r="K34" s="183">
        <f t="shared" si="3"/>
        <v>0</v>
      </c>
      <c r="L34" s="183">
        <f t="shared" si="3"/>
        <v>0</v>
      </c>
      <c r="M34" s="183">
        <f t="shared" si="3"/>
        <v>0</v>
      </c>
      <c r="N34" s="183">
        <f t="shared" si="3"/>
        <v>0</v>
      </c>
      <c r="O34" s="183">
        <f t="shared" si="3"/>
        <v>0</v>
      </c>
      <c r="P34" s="183">
        <f t="shared" si="3"/>
        <v>0</v>
      </c>
      <c r="Q34" s="183">
        <f t="shared" si="3"/>
        <v>1.5</v>
      </c>
      <c r="R34" s="183">
        <f t="shared" si="3"/>
        <v>7.5</v>
      </c>
    </row>
    <row r="35" spans="1:23" x14ac:dyDescent="0.3">
      <c r="A35" s="156"/>
      <c r="B35" s="156"/>
      <c r="C35" s="156"/>
      <c r="D35" s="156"/>
      <c r="E35" s="156"/>
      <c r="F35" s="156"/>
      <c r="G35" s="156"/>
      <c r="H35" s="156"/>
      <c r="I35" s="156"/>
      <c r="J35" s="156"/>
      <c r="K35" s="156"/>
      <c r="L35" s="156"/>
      <c r="M35" s="156"/>
      <c r="N35" s="156"/>
      <c r="O35" s="156"/>
      <c r="P35" s="156"/>
      <c r="Q35" s="156"/>
      <c r="R35" s="156"/>
    </row>
    <row r="37" spans="1:23" ht="14.4" customHeight="1" x14ac:dyDescent="0.3">
      <c r="A37" s="103" t="s">
        <v>116</v>
      </c>
      <c r="B37" s="103"/>
      <c r="C37" s="103"/>
      <c r="D37" s="87">
        <v>7.5</v>
      </c>
      <c r="S37" s="113" t="s">
        <v>79</v>
      </c>
      <c r="T37" s="113"/>
      <c r="U37" s="113"/>
      <c r="V37" s="113"/>
      <c r="W37" s="113"/>
    </row>
    <row r="38" spans="1:23" x14ac:dyDescent="0.3">
      <c r="A38" s="103" t="s">
        <v>117</v>
      </c>
      <c r="B38" s="103"/>
      <c r="C38" s="103"/>
      <c r="D38" s="51">
        <f>R34+R25+R16</f>
        <v>75</v>
      </c>
      <c r="S38" s="113"/>
      <c r="T38" s="113"/>
      <c r="U38" s="113"/>
      <c r="V38" s="113"/>
      <c r="W38" s="113"/>
    </row>
    <row r="39" spans="1:23" ht="43.2" customHeight="1" x14ac:dyDescent="0.3">
      <c r="A39" s="156"/>
      <c r="B39" s="185" t="s">
        <v>45</v>
      </c>
      <c r="C39" s="186" t="s">
        <v>114</v>
      </c>
      <c r="D39" s="186"/>
      <c r="E39" s="185" t="s">
        <v>115</v>
      </c>
      <c r="F39" s="185" t="s">
        <v>118</v>
      </c>
      <c r="G39" s="185" t="s">
        <v>119</v>
      </c>
      <c r="H39" s="185" t="s">
        <v>120</v>
      </c>
      <c r="I39" s="185" t="s">
        <v>121</v>
      </c>
      <c r="J39" s="113" t="s">
        <v>123</v>
      </c>
      <c r="K39" s="113"/>
      <c r="L39" s="100"/>
      <c r="M39" s="100"/>
      <c r="N39" s="100"/>
      <c r="O39" s="100"/>
      <c r="P39" s="100"/>
      <c r="Q39" s="100"/>
      <c r="R39" s="100"/>
      <c r="S39" s="113"/>
      <c r="T39" s="113"/>
      <c r="U39" s="113"/>
      <c r="V39" s="113"/>
      <c r="W39" s="113"/>
    </row>
    <row r="40" spans="1:23" x14ac:dyDescent="0.3">
      <c r="A40" s="156" t="str">
        <f>C8</f>
        <v>State ESG SO</v>
      </c>
      <c r="B40" s="156">
        <f>C16+C25+C34</f>
        <v>4</v>
      </c>
      <c r="C40" s="187">
        <f>B40/D38</f>
        <v>5.3333333333333337E-2</v>
      </c>
      <c r="D40" s="187"/>
      <c r="E40" s="188">
        <f>C40*D37</f>
        <v>0.4</v>
      </c>
      <c r="F40" s="189">
        <f>B40-E40</f>
        <v>3.6</v>
      </c>
      <c r="G40" s="190">
        <f>F40*R6</f>
        <v>54</v>
      </c>
      <c r="H40" s="190">
        <f>E40*(R6*1.5)</f>
        <v>9</v>
      </c>
      <c r="I40" s="190">
        <f>G40+H40</f>
        <v>63</v>
      </c>
      <c r="J40" s="184">
        <f>I40</f>
        <v>63</v>
      </c>
      <c r="K40" s="184"/>
      <c r="M40" s="114" t="s">
        <v>75</v>
      </c>
      <c r="N40" s="115"/>
      <c r="O40" s="115"/>
      <c r="P40" s="116"/>
      <c r="S40" s="113"/>
      <c r="T40" s="113"/>
      <c r="U40" s="113"/>
      <c r="V40" s="113"/>
      <c r="W40" s="113"/>
    </row>
    <row r="41" spans="1:23" x14ac:dyDescent="0.3">
      <c r="A41" s="156" t="str">
        <f>D8</f>
        <v>State ESG ES</v>
      </c>
      <c r="B41" s="156">
        <f>D16+D25+D34</f>
        <v>26.5</v>
      </c>
      <c r="C41" s="187">
        <f>B41/D38</f>
        <v>0.35333333333333333</v>
      </c>
      <c r="D41" s="187"/>
      <c r="E41" s="188">
        <f>C41*D37</f>
        <v>2.65</v>
      </c>
      <c r="F41" s="189">
        <f>B41-E41</f>
        <v>23.85</v>
      </c>
      <c r="G41" s="190">
        <f>F41*R6</f>
        <v>357.75</v>
      </c>
      <c r="H41" s="190">
        <f>E41*(R6*1.5)</f>
        <v>59.625</v>
      </c>
      <c r="I41" s="190">
        <f t="shared" ref="I41:I54" si="4">G41+H41</f>
        <v>417.375</v>
      </c>
      <c r="J41" s="184">
        <f t="shared" ref="J41:J43" si="5">I41</f>
        <v>417.375</v>
      </c>
      <c r="K41" s="184"/>
      <c r="M41" s="117"/>
      <c r="N41" s="118"/>
      <c r="O41" s="118"/>
      <c r="P41" s="119"/>
      <c r="S41" s="113"/>
      <c r="T41" s="113"/>
      <c r="U41" s="113"/>
      <c r="V41" s="113"/>
      <c r="W41" s="113"/>
    </row>
    <row r="42" spans="1:23" x14ac:dyDescent="0.3">
      <c r="A42" s="156" t="str">
        <f>E8</f>
        <v>State ESG RRH</v>
      </c>
      <c r="B42" s="156">
        <f>E16+E25+E34</f>
        <v>0</v>
      </c>
      <c r="C42" s="187">
        <f>B42/D38</f>
        <v>0</v>
      </c>
      <c r="D42" s="187"/>
      <c r="E42" s="188">
        <f>C42*D37</f>
        <v>0</v>
      </c>
      <c r="F42" s="189">
        <f t="shared" ref="F42:F54" si="6">B42-E42</f>
        <v>0</v>
      </c>
      <c r="G42" s="190">
        <f>F42*R6</f>
        <v>0</v>
      </c>
      <c r="H42" s="190">
        <f>E42*(R6*1.5)</f>
        <v>0</v>
      </c>
      <c r="I42" s="190">
        <f t="shared" si="4"/>
        <v>0</v>
      </c>
      <c r="J42" s="184">
        <f t="shared" si="5"/>
        <v>0</v>
      </c>
      <c r="K42" s="184"/>
      <c r="M42" s="117"/>
      <c r="N42" s="118"/>
      <c r="O42" s="118"/>
      <c r="P42" s="119"/>
      <c r="S42" s="113"/>
      <c r="T42" s="113"/>
      <c r="U42" s="113"/>
      <c r="V42" s="113"/>
      <c r="W42" s="113"/>
    </row>
    <row r="43" spans="1:23" x14ac:dyDescent="0.3">
      <c r="A43" s="156" t="str">
        <f>F8</f>
        <v>State ESG HP</v>
      </c>
      <c r="B43" s="156">
        <f>F16+F25+F34</f>
        <v>7</v>
      </c>
      <c r="C43" s="187">
        <f>B43/D38</f>
        <v>9.3333333333333338E-2</v>
      </c>
      <c r="D43" s="187"/>
      <c r="E43" s="188">
        <f>C43*D37</f>
        <v>0.70000000000000007</v>
      </c>
      <c r="F43" s="189">
        <f t="shared" si="6"/>
        <v>6.3</v>
      </c>
      <c r="G43" s="190">
        <f>F43*R6</f>
        <v>94.5</v>
      </c>
      <c r="H43" s="190">
        <f>E43*(R6*1.5)</f>
        <v>15.750000000000002</v>
      </c>
      <c r="I43" s="190">
        <f t="shared" si="4"/>
        <v>110.25</v>
      </c>
      <c r="J43" s="184">
        <f t="shared" si="5"/>
        <v>110.25</v>
      </c>
      <c r="K43" s="184"/>
      <c r="M43" s="117"/>
      <c r="N43" s="118"/>
      <c r="O43" s="118"/>
      <c r="P43" s="119"/>
      <c r="S43" s="113"/>
      <c r="T43" s="113"/>
      <c r="U43" s="113"/>
      <c r="V43" s="113"/>
      <c r="W43" s="113"/>
    </row>
    <row r="44" spans="1:23" x14ac:dyDescent="0.3">
      <c r="A44" s="156" t="str">
        <f>G8</f>
        <v>State ESG HMIS</v>
      </c>
      <c r="B44" s="156">
        <f>G16+G25+G34</f>
        <v>7.5</v>
      </c>
      <c r="C44" s="187">
        <f>B44/D38</f>
        <v>0.1</v>
      </c>
      <c r="D44" s="187"/>
      <c r="E44" s="188">
        <f>C44*D37</f>
        <v>0.75</v>
      </c>
      <c r="F44" s="189">
        <f t="shared" si="6"/>
        <v>6.75</v>
      </c>
      <c r="G44" s="190">
        <f>F44*R6</f>
        <v>101.25</v>
      </c>
      <c r="H44" s="190">
        <f>E44*(R6*1.5)</f>
        <v>16.875</v>
      </c>
      <c r="I44" s="190">
        <f t="shared" si="4"/>
        <v>118.125</v>
      </c>
      <c r="J44" s="184">
        <f>I44</f>
        <v>118.125</v>
      </c>
      <c r="K44" s="184"/>
      <c r="L44" s="160"/>
      <c r="M44" s="117"/>
      <c r="N44" s="118"/>
      <c r="O44" s="118"/>
      <c r="P44" s="119"/>
      <c r="S44" s="113"/>
      <c r="T44" s="113"/>
      <c r="U44" s="113"/>
      <c r="V44" s="113"/>
      <c r="W44" s="113"/>
    </row>
    <row r="45" spans="1:23" x14ac:dyDescent="0.3">
      <c r="A45" s="185" t="str">
        <f>H8</f>
        <v>Other Grant (1)</v>
      </c>
      <c r="B45" s="156">
        <f>H16+H25+H34</f>
        <v>0</v>
      </c>
      <c r="C45" s="187">
        <f>B45/D38</f>
        <v>0</v>
      </c>
      <c r="D45" s="187"/>
      <c r="E45" s="188">
        <f>C45*D37</f>
        <v>0</v>
      </c>
      <c r="F45" s="189">
        <f t="shared" si="6"/>
        <v>0</v>
      </c>
      <c r="G45" s="190">
        <f>F45*R6</f>
        <v>0</v>
      </c>
      <c r="H45" s="190">
        <f>E45*(R6*1.5)</f>
        <v>0</v>
      </c>
      <c r="I45" s="190">
        <f t="shared" si="4"/>
        <v>0</v>
      </c>
      <c r="J45" s="160"/>
      <c r="K45" s="160"/>
      <c r="M45" s="120"/>
      <c r="N45" s="121"/>
      <c r="O45" s="121"/>
      <c r="P45" s="122"/>
      <c r="S45" s="113"/>
      <c r="T45" s="113"/>
      <c r="U45" s="113"/>
      <c r="V45" s="113"/>
      <c r="W45" s="113"/>
    </row>
    <row r="46" spans="1:23" x14ac:dyDescent="0.3">
      <c r="A46" s="185" t="str">
        <f>I8</f>
        <v>Other Grant (2)</v>
      </c>
      <c r="B46" s="156">
        <f>I16+I25+I34</f>
        <v>0</v>
      </c>
      <c r="C46" s="187">
        <f>B46/D38</f>
        <v>0</v>
      </c>
      <c r="D46" s="187"/>
      <c r="E46" s="188">
        <f>C46*D37</f>
        <v>0</v>
      </c>
      <c r="F46" s="189">
        <f t="shared" si="6"/>
        <v>0</v>
      </c>
      <c r="G46" s="190">
        <f>F46*R6</f>
        <v>0</v>
      </c>
      <c r="H46" s="190">
        <f>E46*(R6*1.5)</f>
        <v>0</v>
      </c>
      <c r="I46" s="190">
        <f t="shared" si="4"/>
        <v>0</v>
      </c>
      <c r="J46" s="160"/>
      <c r="K46" s="160"/>
      <c r="S46" s="113"/>
      <c r="T46" s="113"/>
      <c r="U46" s="113"/>
      <c r="V46" s="113"/>
      <c r="W46" s="113"/>
    </row>
    <row r="47" spans="1:23" x14ac:dyDescent="0.3">
      <c r="A47" s="156" t="str">
        <f>J8</f>
        <v>Other  Grant (3)</v>
      </c>
      <c r="B47" s="156">
        <f>J16+J25+J34</f>
        <v>0</v>
      </c>
      <c r="C47" s="187">
        <f>B47/D38</f>
        <v>0</v>
      </c>
      <c r="D47" s="187"/>
      <c r="E47" s="188">
        <f>C47*D37</f>
        <v>0</v>
      </c>
      <c r="F47" s="189">
        <f t="shared" si="6"/>
        <v>0</v>
      </c>
      <c r="G47" s="190">
        <f>F47*R6</f>
        <v>0</v>
      </c>
      <c r="H47" s="190">
        <f>E47*(R6*1.5)</f>
        <v>0</v>
      </c>
      <c r="I47" s="190">
        <f t="shared" si="4"/>
        <v>0</v>
      </c>
      <c r="J47" s="160"/>
      <c r="K47" s="160"/>
    </row>
    <row r="48" spans="1:23" x14ac:dyDescent="0.3">
      <c r="A48" s="156" t="str">
        <f>K8</f>
        <v>Other Grant (4)</v>
      </c>
      <c r="B48" s="156">
        <f>K16+K25+K34</f>
        <v>11.5</v>
      </c>
      <c r="C48" s="187">
        <f>B48/D38</f>
        <v>0.15333333333333332</v>
      </c>
      <c r="D48" s="187"/>
      <c r="E48" s="188">
        <f>C48*D37</f>
        <v>1.1499999999999999</v>
      </c>
      <c r="F48" s="189">
        <f t="shared" si="6"/>
        <v>10.35</v>
      </c>
      <c r="G48" s="190">
        <f>F48*R6</f>
        <v>155.25</v>
      </c>
      <c r="H48" s="190">
        <f>E48*(R6*1.5)</f>
        <v>25.874999999999996</v>
      </c>
      <c r="I48" s="190">
        <f t="shared" si="4"/>
        <v>181.125</v>
      </c>
      <c r="J48" s="160"/>
      <c r="K48" s="160"/>
    </row>
    <row r="49" spans="1:20" x14ac:dyDescent="0.3">
      <c r="A49" s="156" t="str">
        <f>L8</f>
        <v>Other Grant (5)</v>
      </c>
      <c r="B49" s="156">
        <f>L16+L25+L34</f>
        <v>0</v>
      </c>
      <c r="C49" s="187">
        <f>B49/D38</f>
        <v>0</v>
      </c>
      <c r="D49" s="187"/>
      <c r="E49" s="188">
        <f>C49*D37</f>
        <v>0</v>
      </c>
      <c r="F49" s="189">
        <f t="shared" si="6"/>
        <v>0</v>
      </c>
      <c r="G49" s="190">
        <f>F49*R6</f>
        <v>0</v>
      </c>
      <c r="H49" s="190">
        <f>E49*(R6*1.5)</f>
        <v>0</v>
      </c>
      <c r="I49" s="190">
        <f t="shared" si="4"/>
        <v>0</v>
      </c>
      <c r="J49" s="160"/>
      <c r="K49" s="160"/>
    </row>
    <row r="50" spans="1:20" x14ac:dyDescent="0.3">
      <c r="A50" s="156" t="str">
        <f>M8</f>
        <v>Other Grant (6)</v>
      </c>
      <c r="B50" s="156">
        <f>M16+M25+M34</f>
        <v>0</v>
      </c>
      <c r="C50" s="187">
        <f>B50/R2</f>
        <v>0</v>
      </c>
      <c r="D50" s="187"/>
      <c r="E50" s="188">
        <f>C50*D37</f>
        <v>0</v>
      </c>
      <c r="F50" s="189">
        <f t="shared" si="6"/>
        <v>0</v>
      </c>
      <c r="G50" s="190">
        <f>F50*R6</f>
        <v>0</v>
      </c>
      <c r="H50" s="190">
        <f>E50*(R6*1.5)</f>
        <v>0</v>
      </c>
      <c r="I50" s="190">
        <f t="shared" si="4"/>
        <v>0</v>
      </c>
      <c r="J50" s="160"/>
      <c r="K50" s="160"/>
    </row>
    <row r="51" spans="1:20" x14ac:dyDescent="0.3">
      <c r="A51" s="156" t="str">
        <f>N8</f>
        <v>Other Grant (7)</v>
      </c>
      <c r="B51" s="156">
        <f>N16+N25+N34</f>
        <v>0</v>
      </c>
      <c r="C51" s="187">
        <f>B51/D38</f>
        <v>0</v>
      </c>
      <c r="D51" s="187"/>
      <c r="E51" s="188">
        <f>C51*D37</f>
        <v>0</v>
      </c>
      <c r="F51" s="189">
        <f t="shared" si="6"/>
        <v>0</v>
      </c>
      <c r="G51" s="190">
        <f>F51*R6</f>
        <v>0</v>
      </c>
      <c r="H51" s="190">
        <f>E51*(R6*1.5)</f>
        <v>0</v>
      </c>
      <c r="I51" s="190">
        <f t="shared" si="4"/>
        <v>0</v>
      </c>
      <c r="J51" s="160"/>
      <c r="K51" s="160"/>
    </row>
    <row r="52" spans="1:20" x14ac:dyDescent="0.3">
      <c r="A52" s="156" t="str">
        <f>O8</f>
        <v>Other Grant (8)</v>
      </c>
      <c r="B52" s="156">
        <f>O16+O25+O34</f>
        <v>0</v>
      </c>
      <c r="C52" s="187">
        <f>B52/D38</f>
        <v>0</v>
      </c>
      <c r="D52" s="187"/>
      <c r="E52" s="188">
        <f>C52*D37</f>
        <v>0</v>
      </c>
      <c r="F52" s="189">
        <f t="shared" si="6"/>
        <v>0</v>
      </c>
      <c r="G52" s="190">
        <f>F52*R6</f>
        <v>0</v>
      </c>
      <c r="H52" s="190">
        <f>E52*(R6*1.5)</f>
        <v>0</v>
      </c>
      <c r="I52" s="190">
        <f t="shared" si="4"/>
        <v>0</v>
      </c>
      <c r="J52" s="160"/>
      <c r="K52" s="160"/>
    </row>
    <row r="53" spans="1:20" x14ac:dyDescent="0.3">
      <c r="A53" s="156" t="str">
        <f>P8</f>
        <v>Other Grant (9)</v>
      </c>
      <c r="B53" s="156">
        <f>P16+P25+P34</f>
        <v>0</v>
      </c>
      <c r="C53" s="187">
        <f>B53/D38</f>
        <v>0</v>
      </c>
      <c r="D53" s="187"/>
      <c r="E53" s="188">
        <f>C53*D37</f>
        <v>0</v>
      </c>
      <c r="F53" s="189">
        <f t="shared" si="6"/>
        <v>0</v>
      </c>
      <c r="G53" s="190">
        <f>F53*R6</f>
        <v>0</v>
      </c>
      <c r="H53" s="190">
        <f>E53*(R6*1.5)</f>
        <v>0</v>
      </c>
      <c r="I53" s="190">
        <f t="shared" si="4"/>
        <v>0</v>
      </c>
      <c r="J53" s="160"/>
      <c r="K53" s="160"/>
    </row>
    <row r="54" spans="1:20" x14ac:dyDescent="0.3">
      <c r="A54" s="156" t="str">
        <f>Q8</f>
        <v>Non Grant Hours</v>
      </c>
      <c r="B54" s="156">
        <f>Q16+Q25+Q34</f>
        <v>18.5</v>
      </c>
      <c r="C54" s="187">
        <f>B54/D38</f>
        <v>0.24666666666666667</v>
      </c>
      <c r="D54" s="187"/>
      <c r="E54" s="188">
        <f>C54*D37</f>
        <v>1.85</v>
      </c>
      <c r="F54" s="189">
        <f t="shared" si="6"/>
        <v>16.649999999999999</v>
      </c>
      <c r="G54" s="190">
        <f>F54*R6</f>
        <v>249.74999999999997</v>
      </c>
      <c r="H54" s="190">
        <f>E54*(R6*1.5)</f>
        <v>41.625</v>
      </c>
      <c r="I54" s="190">
        <f t="shared" si="4"/>
        <v>291.375</v>
      </c>
      <c r="J54" s="160"/>
      <c r="K54" s="160"/>
      <c r="L54" s="160"/>
    </row>
    <row r="56" spans="1:20" x14ac:dyDescent="0.3">
      <c r="B56" s="164" t="s">
        <v>77</v>
      </c>
      <c r="C56" s="164"/>
      <c r="D56" s="164"/>
      <c r="E56" s="164"/>
      <c r="F56" s="164"/>
      <c r="G56" s="164"/>
      <c r="H56" s="164"/>
      <c r="I56" s="164"/>
      <c r="J56" s="164"/>
      <c r="K56" s="164"/>
      <c r="L56" s="164"/>
      <c r="M56" s="164"/>
      <c r="N56" s="164"/>
      <c r="O56" s="164"/>
      <c r="P56" s="164"/>
      <c r="Q56" s="164"/>
      <c r="R56" s="164"/>
      <c r="S56" s="164"/>
      <c r="T56" s="164"/>
    </row>
  </sheetData>
  <mergeCells count="41">
    <mergeCell ref="C53:D53"/>
    <mergeCell ref="C54:D54"/>
    <mergeCell ref="B56:T56"/>
    <mergeCell ref="S37:W46"/>
    <mergeCell ref="T6:X6"/>
    <mergeCell ref="M40:P45"/>
    <mergeCell ref="T8:Y19"/>
    <mergeCell ref="T22:Y25"/>
    <mergeCell ref="C47:D47"/>
    <mergeCell ref="C48:D48"/>
    <mergeCell ref="C49:D49"/>
    <mergeCell ref="C50:D50"/>
    <mergeCell ref="C51:D51"/>
    <mergeCell ref="C52:D52"/>
    <mergeCell ref="C43:D43"/>
    <mergeCell ref="J43:K43"/>
    <mergeCell ref="C44:D44"/>
    <mergeCell ref="J44:K44"/>
    <mergeCell ref="C45:D45"/>
    <mergeCell ref="C46:D46"/>
    <mergeCell ref="C40:D40"/>
    <mergeCell ref="J40:K40"/>
    <mergeCell ref="C41:D41"/>
    <mergeCell ref="J41:K41"/>
    <mergeCell ref="C42:D42"/>
    <mergeCell ref="J42:K42"/>
    <mergeCell ref="B6:D6"/>
    <mergeCell ref="F6:K6"/>
    <mergeCell ref="O6:Q6"/>
    <mergeCell ref="A37:C37"/>
    <mergeCell ref="A38:C38"/>
    <mergeCell ref="C39:D39"/>
    <mergeCell ref="J39:K39"/>
    <mergeCell ref="A1:S1"/>
    <mergeCell ref="B2:D2"/>
    <mergeCell ref="F2:K2"/>
    <mergeCell ref="O2:Q2"/>
    <mergeCell ref="T3:Y3"/>
    <mergeCell ref="B4:D4"/>
    <mergeCell ref="F4:K4"/>
    <mergeCell ref="P4:R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F52C8-1C6A-46A5-9CCE-E9481D487DE7}">
  <sheetPr>
    <tabColor rgb="FFFFFF00"/>
  </sheetPr>
  <dimension ref="A1:R92"/>
  <sheetViews>
    <sheetView workbookViewId="0">
      <selection activeCell="Q14" sqref="Q14"/>
    </sheetView>
  </sheetViews>
  <sheetFormatPr defaultRowHeight="14.4" x14ac:dyDescent="0.3"/>
  <cols>
    <col min="1" max="1" width="41.109375" customWidth="1"/>
    <col min="2" max="2" width="14.88671875" customWidth="1"/>
    <col min="3" max="3" width="13.5546875" customWidth="1"/>
    <col min="4" max="4" width="12.88671875" customWidth="1"/>
    <col min="5" max="5" width="13.5546875" customWidth="1"/>
    <col min="6" max="6" width="13" customWidth="1"/>
    <col min="7" max="7" width="16.44140625" customWidth="1"/>
    <col min="8" max="8" width="15" customWidth="1"/>
    <col min="9" max="9" width="16.88671875" customWidth="1"/>
  </cols>
  <sheetData>
    <row r="1" spans="1:15" ht="17.399999999999999" x14ac:dyDescent="0.3">
      <c r="A1" s="123" t="s">
        <v>60</v>
      </c>
      <c r="B1" s="123"/>
      <c r="C1" s="123"/>
      <c r="D1" s="123"/>
      <c r="E1" s="123"/>
      <c r="F1" s="123"/>
      <c r="G1" s="123"/>
      <c r="H1" s="123"/>
      <c r="I1" s="123"/>
      <c r="J1" s="2"/>
      <c r="K1" s="2"/>
    </row>
    <row r="2" spans="1:15" ht="15.6" x14ac:dyDescent="0.3">
      <c r="A2" s="3" t="s">
        <v>0</v>
      </c>
      <c r="B2" s="124" t="s">
        <v>70</v>
      </c>
      <c r="C2" s="124"/>
      <c r="D2" s="124"/>
      <c r="E2" s="2" t="s">
        <v>65</v>
      </c>
      <c r="F2" s="2"/>
      <c r="G2" s="141" t="s">
        <v>66</v>
      </c>
      <c r="H2" s="142"/>
      <c r="I2" s="2"/>
      <c r="J2" s="2"/>
      <c r="K2" s="2"/>
    </row>
    <row r="3" spans="1:15" ht="15.6" x14ac:dyDescent="0.3">
      <c r="A3" s="3"/>
      <c r="B3" s="1"/>
      <c r="C3" s="1"/>
      <c r="D3" s="4"/>
      <c r="E3" s="5"/>
      <c r="F3" s="5"/>
      <c r="G3" s="143">
        <v>75</v>
      </c>
      <c r="H3" s="144"/>
      <c r="I3" s="2"/>
      <c r="J3" s="2"/>
    </row>
    <row r="4" spans="1:15" ht="15.6" x14ac:dyDescent="0.3">
      <c r="A4" s="3" t="s">
        <v>1</v>
      </c>
      <c r="B4" s="125" t="s">
        <v>81</v>
      </c>
      <c r="C4" s="125"/>
      <c r="D4" s="125"/>
      <c r="E4" s="6"/>
      <c r="J4" s="6"/>
    </row>
    <row r="5" spans="1:15" ht="45" customHeight="1" x14ac:dyDescent="0.3">
      <c r="A5" s="3" t="s">
        <v>3</v>
      </c>
      <c r="B5" s="139" t="s">
        <v>82</v>
      </c>
      <c r="C5" s="139"/>
      <c r="D5" s="139"/>
      <c r="E5" s="6"/>
      <c r="G5" s="91" t="s">
        <v>63</v>
      </c>
      <c r="H5" s="145" t="s">
        <v>80</v>
      </c>
      <c r="I5" s="146"/>
      <c r="J5" s="6"/>
      <c r="K5" s="113" t="s">
        <v>84</v>
      </c>
      <c r="L5" s="113"/>
      <c r="M5" s="113"/>
      <c r="N5" s="113"/>
      <c r="O5" s="113"/>
    </row>
    <row r="6" spans="1:15" ht="15.6" x14ac:dyDescent="0.3">
      <c r="A6" s="3" t="s">
        <v>4</v>
      </c>
      <c r="B6" s="140" t="s">
        <v>83</v>
      </c>
      <c r="C6" s="140"/>
      <c r="D6" s="140"/>
      <c r="E6" s="6"/>
      <c r="F6" s="6"/>
      <c r="G6" s="92">
        <v>37500</v>
      </c>
      <c r="H6" s="147">
        <v>24</v>
      </c>
      <c r="I6" s="148"/>
      <c r="J6" s="6"/>
      <c r="K6" s="113"/>
      <c r="L6" s="113"/>
      <c r="M6" s="113"/>
      <c r="N6" s="113"/>
      <c r="O6" s="113"/>
    </row>
    <row r="7" spans="1:15" ht="15.6" x14ac:dyDescent="0.3">
      <c r="A7" s="3"/>
      <c r="B7" s="80"/>
      <c r="C7" s="80"/>
      <c r="D7" s="81"/>
      <c r="E7" s="83"/>
      <c r="F7" s="83"/>
      <c r="G7" s="83"/>
      <c r="H7" s="90"/>
      <c r="I7" s="90"/>
      <c r="J7" s="6"/>
      <c r="K7" s="113"/>
      <c r="L7" s="113"/>
      <c r="M7" s="113"/>
      <c r="N7" s="113"/>
      <c r="O7" s="113"/>
    </row>
    <row r="8" spans="1:15" ht="15" thickBot="1" x14ac:dyDescent="0.35">
      <c r="A8" s="77" t="s">
        <v>61</v>
      </c>
      <c r="B8" s="84"/>
      <c r="C8" s="191"/>
      <c r="D8" s="175"/>
      <c r="E8" s="176">
        <v>45658</v>
      </c>
      <c r="F8" s="176">
        <v>45659</v>
      </c>
      <c r="G8" s="176">
        <v>45660</v>
      </c>
      <c r="H8" s="192">
        <v>45661</v>
      </c>
      <c r="I8" s="6"/>
      <c r="J8" s="6"/>
      <c r="K8" s="113"/>
      <c r="L8" s="113"/>
      <c r="M8" s="113"/>
      <c r="N8" s="113"/>
      <c r="O8" s="113"/>
    </row>
    <row r="9" spans="1:15" ht="15.6" x14ac:dyDescent="0.3">
      <c r="A9" s="9" t="s">
        <v>5</v>
      </c>
      <c r="B9" s="10" t="s">
        <v>7</v>
      </c>
      <c r="C9" s="10" t="s">
        <v>8</v>
      </c>
      <c r="D9" s="11" t="s">
        <v>9</v>
      </c>
      <c r="E9" s="11" t="s">
        <v>10</v>
      </c>
      <c r="F9" s="11" t="s">
        <v>11</v>
      </c>
      <c r="G9" s="11" t="s">
        <v>12</v>
      </c>
      <c r="H9" s="12" t="s">
        <v>6</v>
      </c>
      <c r="I9" s="13" t="s">
        <v>13</v>
      </c>
      <c r="J9" s="6"/>
      <c r="K9" s="113"/>
      <c r="L9" s="113"/>
      <c r="M9" s="113"/>
      <c r="N9" s="113"/>
      <c r="O9" s="113"/>
    </row>
    <row r="10" spans="1:15" ht="16.2" thickBot="1" x14ac:dyDescent="0.35">
      <c r="A10" s="14" t="s">
        <v>14</v>
      </c>
      <c r="B10" s="15"/>
      <c r="C10" s="15"/>
      <c r="D10" s="15"/>
      <c r="E10" s="15">
        <v>2.5</v>
      </c>
      <c r="F10" s="15"/>
      <c r="G10" s="15">
        <v>2.5</v>
      </c>
      <c r="H10" s="16"/>
      <c r="I10" s="17">
        <f>SUM(B10:H10)</f>
        <v>5</v>
      </c>
      <c r="J10" s="2"/>
      <c r="K10" s="113"/>
      <c r="L10" s="113"/>
      <c r="M10" s="113"/>
      <c r="N10" s="113"/>
      <c r="O10" s="113"/>
    </row>
    <row r="11" spans="1:15" ht="16.2" thickBot="1" x14ac:dyDescent="0.35">
      <c r="A11" s="18" t="s">
        <v>16</v>
      </c>
      <c r="B11" s="19">
        <f>B10</f>
        <v>0</v>
      </c>
      <c r="C11" s="19">
        <f t="shared" ref="C11:H11" si="0">C10</f>
        <v>0</v>
      </c>
      <c r="D11" s="19">
        <f t="shared" si="0"/>
        <v>0</v>
      </c>
      <c r="E11" s="19">
        <f t="shared" si="0"/>
        <v>2.5</v>
      </c>
      <c r="F11" s="19">
        <f t="shared" si="0"/>
        <v>0</v>
      </c>
      <c r="G11" s="19">
        <f t="shared" si="0"/>
        <v>2.5</v>
      </c>
      <c r="H11" s="19">
        <f t="shared" si="0"/>
        <v>0</v>
      </c>
      <c r="I11" s="20">
        <f>SUM(I5:I10)</f>
        <v>5</v>
      </c>
      <c r="J11" s="2"/>
      <c r="K11" s="113"/>
      <c r="L11" s="113"/>
      <c r="M11" s="113"/>
      <c r="N11" s="113"/>
      <c r="O11" s="113"/>
    </row>
    <row r="12" spans="1:15" ht="17.399999999999999" customHeight="1" x14ac:dyDescent="0.3">
      <c r="A12" s="24" t="s">
        <v>17</v>
      </c>
      <c r="B12" s="25"/>
      <c r="C12" s="25"/>
      <c r="D12" s="25"/>
      <c r="E12" s="25"/>
      <c r="F12" s="25"/>
      <c r="G12" s="25"/>
      <c r="H12" s="26"/>
      <c r="I12" s="27">
        <f t="shared" ref="I12:I22" si="1">SUM(B12:H12)</f>
        <v>0</v>
      </c>
      <c r="J12" s="2"/>
      <c r="K12" s="113"/>
      <c r="L12" s="113"/>
      <c r="M12" s="113"/>
      <c r="N12" s="113"/>
      <c r="O12" s="113"/>
    </row>
    <row r="13" spans="1:15" ht="15.6" x14ac:dyDescent="0.3">
      <c r="A13" s="24" t="s">
        <v>18</v>
      </c>
      <c r="B13" s="25"/>
      <c r="C13" s="25"/>
      <c r="D13" s="25"/>
      <c r="E13" s="25">
        <v>5</v>
      </c>
      <c r="F13" s="25"/>
      <c r="G13" s="25">
        <v>2.5</v>
      </c>
      <c r="H13" s="26"/>
      <c r="I13" s="27">
        <f t="shared" si="1"/>
        <v>7.5</v>
      </c>
      <c r="J13" s="2"/>
      <c r="K13" s="113"/>
      <c r="L13" s="113"/>
      <c r="M13" s="113"/>
      <c r="N13" s="113"/>
      <c r="O13" s="113"/>
    </row>
    <row r="14" spans="1:15" ht="15.6" x14ac:dyDescent="0.3">
      <c r="A14" s="24" t="s">
        <v>19</v>
      </c>
      <c r="B14" s="25"/>
      <c r="C14" s="25"/>
      <c r="D14" s="25"/>
      <c r="E14" s="25"/>
      <c r="F14" s="25"/>
      <c r="G14" s="25"/>
      <c r="H14" s="26"/>
      <c r="I14" s="27">
        <f t="shared" si="1"/>
        <v>0</v>
      </c>
      <c r="J14" s="2"/>
      <c r="K14" s="113"/>
      <c r="L14" s="113"/>
      <c r="M14" s="113"/>
      <c r="N14" s="113"/>
      <c r="O14" s="113"/>
    </row>
    <row r="15" spans="1:15" ht="15.6" x14ac:dyDescent="0.3">
      <c r="A15" s="28" t="s">
        <v>20</v>
      </c>
      <c r="B15" s="25"/>
      <c r="C15" s="25"/>
      <c r="D15" s="25"/>
      <c r="E15" s="25"/>
      <c r="F15" s="25"/>
      <c r="G15" s="25" t="s">
        <v>15</v>
      </c>
      <c r="H15" s="25"/>
      <c r="I15" s="29">
        <f t="shared" si="1"/>
        <v>0</v>
      </c>
      <c r="J15" s="2"/>
      <c r="K15" s="2"/>
      <c r="L15" s="2"/>
    </row>
    <row r="16" spans="1:15" ht="16.2" thickBot="1" x14ac:dyDescent="0.35">
      <c r="A16" s="30" t="s">
        <v>21</v>
      </c>
      <c r="B16" s="31"/>
      <c r="C16" s="31"/>
      <c r="D16" s="31"/>
      <c r="E16" s="31"/>
      <c r="F16" s="31">
        <v>7.5</v>
      </c>
      <c r="G16" s="31"/>
      <c r="H16" s="32"/>
      <c r="I16" s="33">
        <f t="shared" si="1"/>
        <v>7.5</v>
      </c>
      <c r="J16" s="2"/>
      <c r="K16" s="2"/>
      <c r="L16" s="2"/>
    </row>
    <row r="17" spans="1:15" ht="16.2" thickBot="1" x14ac:dyDescent="0.35">
      <c r="A17" s="18" t="s">
        <v>16</v>
      </c>
      <c r="B17" s="19">
        <f>SUM(B12:B16)</f>
        <v>0</v>
      </c>
      <c r="C17" s="19">
        <f t="shared" ref="C17:H17" si="2">SUM(C12:C16)</f>
        <v>0</v>
      </c>
      <c r="D17" s="19">
        <f t="shared" si="2"/>
        <v>0</v>
      </c>
      <c r="E17" s="19">
        <f t="shared" si="2"/>
        <v>5</v>
      </c>
      <c r="F17" s="19">
        <f>SUM(F12:F16)</f>
        <v>7.5</v>
      </c>
      <c r="G17" s="19">
        <f t="shared" si="2"/>
        <v>2.5</v>
      </c>
      <c r="H17" s="19">
        <f t="shared" si="2"/>
        <v>0</v>
      </c>
      <c r="I17" s="20">
        <f>SUM(I12:I16)</f>
        <v>15</v>
      </c>
      <c r="J17" s="2"/>
      <c r="K17" s="2"/>
      <c r="L17" s="2"/>
    </row>
    <row r="18" spans="1:15" ht="15.6" x14ac:dyDescent="0.3">
      <c r="A18" s="24" t="s">
        <v>22</v>
      </c>
      <c r="B18" s="25"/>
      <c r="C18" s="25"/>
      <c r="D18" s="25"/>
      <c r="E18" s="25"/>
      <c r="F18" s="25"/>
      <c r="G18" s="25"/>
      <c r="H18" s="26"/>
      <c r="I18" s="34">
        <f t="shared" si="1"/>
        <v>0</v>
      </c>
      <c r="J18" s="2"/>
      <c r="K18" s="2"/>
      <c r="L18" s="2"/>
    </row>
    <row r="19" spans="1:15" ht="15.6" x14ac:dyDescent="0.3">
      <c r="A19" s="24" t="s">
        <v>23</v>
      </c>
      <c r="B19" s="25"/>
      <c r="C19" s="25" t="s">
        <v>15</v>
      </c>
      <c r="D19" s="25"/>
      <c r="E19" s="25"/>
      <c r="F19" s="25"/>
      <c r="G19" s="25" t="s">
        <v>15</v>
      </c>
      <c r="H19" s="26"/>
      <c r="I19" s="34">
        <f t="shared" si="1"/>
        <v>0</v>
      </c>
      <c r="J19" s="2"/>
      <c r="K19" s="2"/>
      <c r="L19" s="2"/>
    </row>
    <row r="20" spans="1:15" ht="15.6" x14ac:dyDescent="0.3">
      <c r="A20" s="24" t="s">
        <v>24</v>
      </c>
      <c r="B20" s="25"/>
      <c r="C20" s="25"/>
      <c r="D20" s="25"/>
      <c r="E20" s="25"/>
      <c r="F20" s="25" t="s">
        <v>15</v>
      </c>
      <c r="G20" s="25"/>
      <c r="H20" s="26"/>
      <c r="I20" s="34">
        <f t="shared" si="1"/>
        <v>0</v>
      </c>
      <c r="J20" s="2"/>
      <c r="K20" s="2"/>
      <c r="L20" s="2"/>
    </row>
    <row r="21" spans="1:15" ht="15.6" x14ac:dyDescent="0.3">
      <c r="A21" s="24" t="s">
        <v>25</v>
      </c>
      <c r="B21" s="25"/>
      <c r="C21" s="25"/>
      <c r="D21" s="25"/>
      <c r="E21" s="25"/>
      <c r="F21" s="25"/>
      <c r="G21" s="25"/>
      <c r="H21" s="26"/>
      <c r="I21" s="34">
        <f t="shared" si="1"/>
        <v>0</v>
      </c>
      <c r="J21" s="2"/>
      <c r="K21" s="2"/>
      <c r="L21" s="2"/>
    </row>
    <row r="22" spans="1:15" ht="16.2" thickBot="1" x14ac:dyDescent="0.35">
      <c r="A22" s="24" t="s">
        <v>26</v>
      </c>
      <c r="B22" s="25"/>
      <c r="C22" s="25"/>
      <c r="D22" s="25"/>
      <c r="E22" s="25"/>
      <c r="F22" s="25"/>
      <c r="G22" s="25">
        <v>2.5</v>
      </c>
      <c r="H22" s="26"/>
      <c r="I22" s="34">
        <f t="shared" si="1"/>
        <v>2.5</v>
      </c>
      <c r="J22" s="2"/>
      <c r="K22" s="2"/>
      <c r="L22" s="2"/>
    </row>
    <row r="23" spans="1:15" ht="16.2" thickBot="1" x14ac:dyDescent="0.35">
      <c r="A23" s="18" t="s">
        <v>16</v>
      </c>
      <c r="B23" s="19">
        <f>SUM(B18:B22)</f>
        <v>0</v>
      </c>
      <c r="C23" s="19">
        <f t="shared" ref="C23:H23" si="3">SUM(C18:C22)</f>
        <v>0</v>
      </c>
      <c r="D23" s="19">
        <f t="shared" si="3"/>
        <v>0</v>
      </c>
      <c r="E23" s="19">
        <f t="shared" si="3"/>
        <v>0</v>
      </c>
      <c r="F23" s="19">
        <f t="shared" si="3"/>
        <v>0</v>
      </c>
      <c r="G23" s="19">
        <f t="shared" si="3"/>
        <v>2.5</v>
      </c>
      <c r="H23" s="19">
        <f t="shared" si="3"/>
        <v>0</v>
      </c>
      <c r="I23" s="20">
        <f>SUM(I18:I22)</f>
        <v>2.5</v>
      </c>
      <c r="J23" s="2"/>
      <c r="K23" s="2"/>
      <c r="L23" s="101"/>
      <c r="M23" s="101"/>
      <c r="N23" s="101"/>
      <c r="O23" s="101"/>
    </row>
    <row r="24" spans="1:15" ht="18" customHeight="1" thickBot="1" x14ac:dyDescent="0.35">
      <c r="A24" s="35" t="s">
        <v>27</v>
      </c>
      <c r="B24" s="36">
        <f t="shared" ref="B24:I24" si="4">SUM(B23,B17,B11)</f>
        <v>0</v>
      </c>
      <c r="C24" s="36">
        <f t="shared" si="4"/>
        <v>0</v>
      </c>
      <c r="D24" s="36">
        <f t="shared" si="4"/>
        <v>0</v>
      </c>
      <c r="E24" s="36">
        <f t="shared" si="4"/>
        <v>7.5</v>
      </c>
      <c r="F24" s="36">
        <f t="shared" si="4"/>
        <v>7.5</v>
      </c>
      <c r="G24" s="36">
        <f t="shared" si="4"/>
        <v>7.5</v>
      </c>
      <c r="H24" s="36">
        <f t="shared" si="4"/>
        <v>0</v>
      </c>
      <c r="I24" s="37">
        <f t="shared" si="4"/>
        <v>22.5</v>
      </c>
      <c r="J24" s="2"/>
      <c r="K24" s="2"/>
      <c r="L24" s="118" t="s">
        <v>85</v>
      </c>
      <c r="M24" s="118"/>
      <c r="N24" s="118"/>
      <c r="O24" s="118"/>
    </row>
    <row r="25" spans="1:15" x14ac:dyDescent="0.3">
      <c r="J25" s="2"/>
      <c r="K25" s="2"/>
      <c r="L25" s="118"/>
      <c r="M25" s="118"/>
      <c r="N25" s="118"/>
      <c r="O25" s="118"/>
    </row>
    <row r="26" spans="1:15" ht="15" thickBot="1" x14ac:dyDescent="0.35">
      <c r="A26" s="78" t="s">
        <v>64</v>
      </c>
      <c r="B26" s="177">
        <v>45662</v>
      </c>
      <c r="C26" s="177">
        <v>45663</v>
      </c>
      <c r="D26" s="177">
        <v>45664</v>
      </c>
      <c r="E26" s="177">
        <v>45665</v>
      </c>
      <c r="F26" s="177">
        <v>45666</v>
      </c>
      <c r="G26" s="177">
        <v>45667</v>
      </c>
      <c r="H26" s="177">
        <v>45668</v>
      </c>
      <c r="J26" s="2"/>
      <c r="K26" s="2"/>
      <c r="L26" s="118"/>
      <c r="M26" s="118"/>
      <c r="N26" s="118"/>
      <c r="O26" s="118"/>
    </row>
    <row r="27" spans="1:15" ht="15.6" x14ac:dyDescent="0.3">
      <c r="A27" s="9" t="s">
        <v>28</v>
      </c>
      <c r="B27" s="10" t="s">
        <v>7</v>
      </c>
      <c r="C27" s="10" t="s">
        <v>8</v>
      </c>
      <c r="D27" s="11" t="s">
        <v>9</v>
      </c>
      <c r="E27" s="11" t="s">
        <v>10</v>
      </c>
      <c r="F27" s="11" t="s">
        <v>11</v>
      </c>
      <c r="G27" s="11" t="s">
        <v>12</v>
      </c>
      <c r="H27" s="12" t="s">
        <v>6</v>
      </c>
      <c r="I27" s="13" t="s">
        <v>13</v>
      </c>
      <c r="J27" s="6"/>
      <c r="K27" s="2"/>
      <c r="L27" s="118"/>
      <c r="M27" s="118"/>
      <c r="N27" s="118"/>
      <c r="O27" s="118"/>
    </row>
    <row r="28" spans="1:15" ht="16.2" thickBot="1" x14ac:dyDescent="0.35">
      <c r="A28" s="14" t="s">
        <v>14</v>
      </c>
      <c r="B28" s="15" t="s">
        <v>15</v>
      </c>
      <c r="C28" s="15"/>
      <c r="D28" s="16"/>
      <c r="E28" s="15">
        <v>0.5</v>
      </c>
      <c r="F28" s="15"/>
      <c r="G28" s="15">
        <v>6</v>
      </c>
      <c r="H28" s="16"/>
      <c r="I28" s="38">
        <f t="shared" ref="I28:I39" si="5">SUM(B28:H28)</f>
        <v>6.5</v>
      </c>
      <c r="J28" s="2"/>
      <c r="K28" s="2"/>
      <c r="L28" s="118"/>
      <c r="M28" s="118"/>
      <c r="N28" s="118"/>
      <c r="O28" s="118"/>
    </row>
    <row r="29" spans="1:15" ht="16.2" thickBot="1" x14ac:dyDescent="0.35">
      <c r="A29" s="18" t="s">
        <v>16</v>
      </c>
      <c r="B29" s="19">
        <f>SUM(B28)</f>
        <v>0</v>
      </c>
      <c r="C29" s="19">
        <f t="shared" ref="C29:H29" si="6">SUM(C28)</f>
        <v>0</v>
      </c>
      <c r="D29" s="19">
        <f t="shared" si="6"/>
        <v>0</v>
      </c>
      <c r="E29" s="19">
        <f t="shared" si="6"/>
        <v>0.5</v>
      </c>
      <c r="F29" s="19">
        <f t="shared" si="6"/>
        <v>0</v>
      </c>
      <c r="G29" s="19">
        <f t="shared" si="6"/>
        <v>6</v>
      </c>
      <c r="H29" s="19">
        <f t="shared" si="6"/>
        <v>0</v>
      </c>
      <c r="I29" s="20">
        <f>SUM(I28)</f>
        <v>6.5</v>
      </c>
      <c r="J29" s="2"/>
      <c r="K29" s="2"/>
      <c r="L29" s="118"/>
      <c r="M29" s="118"/>
      <c r="N29" s="118"/>
      <c r="O29" s="118"/>
    </row>
    <row r="30" spans="1:15" ht="15.6" x14ac:dyDescent="0.3">
      <c r="A30" s="24" t="s">
        <v>17</v>
      </c>
      <c r="B30" s="25"/>
      <c r="C30" s="25"/>
      <c r="D30" s="26"/>
      <c r="E30" s="25"/>
      <c r="F30" s="25"/>
      <c r="G30" s="25"/>
      <c r="H30" s="26"/>
      <c r="I30" s="27">
        <f t="shared" si="5"/>
        <v>0</v>
      </c>
      <c r="J30" s="2"/>
      <c r="K30" s="2"/>
      <c r="L30" s="118"/>
      <c r="M30" s="118"/>
      <c r="N30" s="118"/>
      <c r="O30" s="118"/>
    </row>
    <row r="31" spans="1:15" ht="15.6" x14ac:dyDescent="0.3">
      <c r="A31" s="24" t="s">
        <v>18</v>
      </c>
      <c r="B31" s="25"/>
      <c r="C31" s="25"/>
      <c r="D31" s="26"/>
      <c r="E31" s="25"/>
      <c r="F31" s="25">
        <v>7.5</v>
      </c>
      <c r="G31" s="25"/>
      <c r="H31" s="26"/>
      <c r="I31" s="27">
        <f t="shared" si="5"/>
        <v>7.5</v>
      </c>
      <c r="J31" s="2"/>
      <c r="K31" s="2"/>
      <c r="L31" s="118"/>
      <c r="M31" s="118"/>
      <c r="N31" s="118"/>
      <c r="O31" s="118"/>
    </row>
    <row r="32" spans="1:15" ht="15.6" x14ac:dyDescent="0.3">
      <c r="A32" s="24" t="s">
        <v>19</v>
      </c>
      <c r="B32" s="25"/>
      <c r="C32" s="25"/>
      <c r="D32" s="26" t="s">
        <v>15</v>
      </c>
      <c r="E32" s="25"/>
      <c r="F32" s="25"/>
      <c r="G32" s="25">
        <v>1.5</v>
      </c>
      <c r="H32" s="26"/>
      <c r="I32" s="27">
        <f t="shared" si="5"/>
        <v>1.5</v>
      </c>
      <c r="J32" s="2"/>
      <c r="K32" s="2"/>
      <c r="L32" s="118"/>
      <c r="M32" s="118"/>
      <c r="N32" s="118"/>
      <c r="O32" s="118"/>
    </row>
    <row r="33" spans="1:15" ht="15.6" x14ac:dyDescent="0.3">
      <c r="A33" s="28" t="s">
        <v>20</v>
      </c>
      <c r="B33" s="25"/>
      <c r="C33" s="26"/>
      <c r="D33" s="25"/>
      <c r="E33" s="25">
        <v>4</v>
      </c>
      <c r="F33" s="25"/>
      <c r="G33" s="25" t="s">
        <v>15</v>
      </c>
      <c r="H33" s="25"/>
      <c r="I33" s="29">
        <f t="shared" si="5"/>
        <v>4</v>
      </c>
      <c r="J33" s="2"/>
      <c r="K33" s="2"/>
      <c r="L33" s="101"/>
      <c r="M33" s="101"/>
      <c r="N33" s="101"/>
      <c r="O33" s="101"/>
    </row>
    <row r="34" spans="1:15" ht="16.2" thickBot="1" x14ac:dyDescent="0.35">
      <c r="A34" s="30" t="s">
        <v>21</v>
      </c>
      <c r="B34" s="31"/>
      <c r="C34" s="31"/>
      <c r="D34" s="32">
        <v>2.5</v>
      </c>
      <c r="E34" s="31"/>
      <c r="F34" s="31"/>
      <c r="G34" s="31" t="s">
        <v>15</v>
      </c>
      <c r="H34" s="32"/>
      <c r="I34" s="33">
        <f t="shared" si="5"/>
        <v>2.5</v>
      </c>
      <c r="J34" s="2"/>
      <c r="K34" s="2"/>
      <c r="L34" s="101"/>
      <c r="M34" s="101"/>
      <c r="N34" s="101"/>
      <c r="O34" s="101"/>
    </row>
    <row r="35" spans="1:15" ht="16.2" thickBot="1" x14ac:dyDescent="0.35">
      <c r="A35" s="18" t="s">
        <v>16</v>
      </c>
      <c r="B35" s="19">
        <f>SUM(B30:B34)</f>
        <v>0</v>
      </c>
      <c r="C35" s="19">
        <f t="shared" ref="C35:H35" si="7">SUM(C30:C34)</f>
        <v>0</v>
      </c>
      <c r="D35" s="19">
        <f t="shared" si="7"/>
        <v>2.5</v>
      </c>
      <c r="E35" s="19">
        <f t="shared" si="7"/>
        <v>4</v>
      </c>
      <c r="F35" s="19">
        <f t="shared" si="7"/>
        <v>7.5</v>
      </c>
      <c r="G35" s="19">
        <f t="shared" si="7"/>
        <v>1.5</v>
      </c>
      <c r="H35" s="19">
        <f t="shared" si="7"/>
        <v>0</v>
      </c>
      <c r="I35" s="20">
        <f>SUM(I30:I34)</f>
        <v>15.5</v>
      </c>
      <c r="J35" s="2"/>
      <c r="K35" s="2"/>
      <c r="L35" s="101"/>
      <c r="M35" s="101"/>
      <c r="N35" s="101"/>
      <c r="O35" s="101"/>
    </row>
    <row r="36" spans="1:15" ht="15.6" x14ac:dyDescent="0.3">
      <c r="A36" s="24" t="s">
        <v>22</v>
      </c>
      <c r="B36" s="25"/>
      <c r="C36" s="25"/>
      <c r="D36" s="26" t="s">
        <v>15</v>
      </c>
      <c r="E36" s="25"/>
      <c r="F36" s="25"/>
      <c r="G36" s="25"/>
      <c r="H36" s="26"/>
      <c r="I36" s="34">
        <f t="shared" si="5"/>
        <v>0</v>
      </c>
      <c r="J36" s="2"/>
      <c r="K36" s="2"/>
      <c r="L36" s="101"/>
      <c r="M36" s="101"/>
      <c r="N36" s="101"/>
      <c r="O36" s="101"/>
    </row>
    <row r="37" spans="1:15" ht="15.6" x14ac:dyDescent="0.3">
      <c r="A37" s="24" t="s">
        <v>23</v>
      </c>
      <c r="B37" s="25" t="s">
        <v>15</v>
      </c>
      <c r="C37" s="25" t="s">
        <v>15</v>
      </c>
      <c r="D37" s="26"/>
      <c r="E37" s="25"/>
      <c r="F37" s="25" t="s">
        <v>15</v>
      </c>
      <c r="G37" s="25" t="s">
        <v>15</v>
      </c>
      <c r="H37" s="26" t="s">
        <v>15</v>
      </c>
      <c r="I37" s="34">
        <f t="shared" si="5"/>
        <v>0</v>
      </c>
      <c r="L37" s="2"/>
    </row>
    <row r="38" spans="1:15" ht="15.6" x14ac:dyDescent="0.3">
      <c r="A38" s="24" t="s">
        <v>24</v>
      </c>
      <c r="B38" s="25"/>
      <c r="C38" s="25"/>
      <c r="D38" s="26">
        <v>5</v>
      </c>
      <c r="E38" s="25"/>
      <c r="F38" s="25"/>
      <c r="G38" s="25"/>
      <c r="H38" s="26"/>
      <c r="I38" s="34">
        <f t="shared" si="5"/>
        <v>5</v>
      </c>
      <c r="L38" s="2"/>
    </row>
    <row r="39" spans="1:15" ht="15.6" x14ac:dyDescent="0.3">
      <c r="A39" s="24" t="s">
        <v>25</v>
      </c>
      <c r="B39" s="25"/>
      <c r="C39" s="25"/>
      <c r="D39" s="26"/>
      <c r="E39" s="25">
        <v>3</v>
      </c>
      <c r="F39" s="25"/>
      <c r="G39" s="25"/>
      <c r="H39" s="26"/>
      <c r="I39" s="34">
        <f t="shared" si="5"/>
        <v>3</v>
      </c>
      <c r="L39" s="2"/>
    </row>
    <row r="40" spans="1:15" ht="16.2" thickBot="1" x14ac:dyDescent="0.35">
      <c r="A40" s="24" t="s">
        <v>26</v>
      </c>
      <c r="B40" s="25"/>
      <c r="C40" s="25"/>
      <c r="D40" s="26"/>
      <c r="E40" s="25"/>
      <c r="F40" s="25"/>
      <c r="G40" s="25"/>
      <c r="H40" s="26"/>
      <c r="I40" s="34">
        <f>SUM(B40:H40)</f>
        <v>0</v>
      </c>
      <c r="L40" s="2"/>
    </row>
    <row r="41" spans="1:15" ht="16.2" thickBot="1" x14ac:dyDescent="0.35">
      <c r="A41" s="18" t="s">
        <v>16</v>
      </c>
      <c r="B41" s="19">
        <f>SUM(B36:B40)</f>
        <v>0</v>
      </c>
      <c r="C41" s="19">
        <f t="shared" ref="C41:H41" si="8">SUM(C36:C40)</f>
        <v>0</v>
      </c>
      <c r="D41" s="19">
        <f t="shared" si="8"/>
        <v>5</v>
      </c>
      <c r="E41" s="19">
        <f t="shared" si="8"/>
        <v>3</v>
      </c>
      <c r="F41" s="19">
        <f t="shared" si="8"/>
        <v>0</v>
      </c>
      <c r="G41" s="19">
        <f t="shared" si="8"/>
        <v>0</v>
      </c>
      <c r="H41" s="19">
        <f t="shared" si="8"/>
        <v>0</v>
      </c>
      <c r="I41" s="20">
        <f>SUM(I36:I40)</f>
        <v>8</v>
      </c>
      <c r="J41" s="2"/>
      <c r="K41" s="2"/>
      <c r="L41" s="2"/>
    </row>
    <row r="42" spans="1:15" ht="16.2" thickBot="1" x14ac:dyDescent="0.35">
      <c r="A42" s="35" t="s">
        <v>27</v>
      </c>
      <c r="B42" s="36">
        <f t="shared" ref="B42:I42" si="9">SUM(B41,B35,B29)</f>
        <v>0</v>
      </c>
      <c r="C42" s="36">
        <f t="shared" si="9"/>
        <v>0</v>
      </c>
      <c r="D42" s="36">
        <f t="shared" si="9"/>
        <v>7.5</v>
      </c>
      <c r="E42" s="36">
        <f t="shared" si="9"/>
        <v>7.5</v>
      </c>
      <c r="F42" s="36">
        <f t="shared" si="9"/>
        <v>7.5</v>
      </c>
      <c r="G42" s="36">
        <f t="shared" si="9"/>
        <v>7.5</v>
      </c>
      <c r="H42" s="36">
        <f t="shared" si="9"/>
        <v>0</v>
      </c>
      <c r="I42" s="37">
        <f t="shared" si="9"/>
        <v>30</v>
      </c>
      <c r="J42" s="2"/>
      <c r="K42" s="2"/>
      <c r="L42" s="2"/>
    </row>
    <row r="43" spans="1:15" s="23" customFormat="1" ht="15.6" x14ac:dyDescent="0.3">
      <c r="A43" s="39"/>
      <c r="B43" s="40"/>
      <c r="C43" s="40"/>
      <c r="D43" s="41"/>
      <c r="E43" s="40"/>
      <c r="F43" s="40"/>
      <c r="G43" s="40"/>
      <c r="H43" s="41"/>
      <c r="I43" s="21"/>
      <c r="L43" s="22"/>
    </row>
    <row r="44" spans="1:15" s="23" customFormat="1" ht="16.2" thickBot="1" x14ac:dyDescent="0.35">
      <c r="A44" s="79" t="s">
        <v>64</v>
      </c>
      <c r="B44" s="193">
        <v>45669</v>
      </c>
      <c r="C44" s="193">
        <v>45670</v>
      </c>
      <c r="D44" s="194">
        <v>45671</v>
      </c>
      <c r="E44" s="193">
        <v>45672</v>
      </c>
      <c r="F44" s="193"/>
      <c r="G44" s="193"/>
      <c r="H44" s="194"/>
      <c r="I44" s="21"/>
      <c r="L44" s="22"/>
    </row>
    <row r="45" spans="1:15" ht="15.6" x14ac:dyDescent="0.3">
      <c r="A45" s="9" t="s">
        <v>29</v>
      </c>
      <c r="B45" s="10" t="s">
        <v>7</v>
      </c>
      <c r="C45" s="10" t="s">
        <v>8</v>
      </c>
      <c r="D45" s="11" t="s">
        <v>9</v>
      </c>
      <c r="E45" s="11" t="s">
        <v>10</v>
      </c>
      <c r="F45" s="11" t="s">
        <v>11</v>
      </c>
      <c r="G45" s="11" t="s">
        <v>12</v>
      </c>
      <c r="H45" s="12" t="s">
        <v>6</v>
      </c>
      <c r="I45" s="13" t="s">
        <v>13</v>
      </c>
      <c r="J45" s="6"/>
      <c r="K45" s="2"/>
      <c r="L45" s="2"/>
    </row>
    <row r="46" spans="1:15" ht="16.2" thickBot="1" x14ac:dyDescent="0.35">
      <c r="A46" s="14" t="s">
        <v>14</v>
      </c>
      <c r="B46" s="15" t="s">
        <v>15</v>
      </c>
      <c r="C46" s="15" t="s">
        <v>15</v>
      </c>
      <c r="D46" s="16">
        <v>0.5</v>
      </c>
      <c r="E46" s="15"/>
      <c r="F46" s="15"/>
      <c r="G46" s="15"/>
      <c r="H46" s="16"/>
      <c r="I46" s="38">
        <f t="shared" ref="I46:I58" si="10">SUM(B46:H46)</f>
        <v>0.5</v>
      </c>
      <c r="J46" s="2"/>
      <c r="K46" s="2"/>
      <c r="L46" s="2"/>
    </row>
    <row r="47" spans="1:15" ht="16.2" thickBot="1" x14ac:dyDescent="0.35">
      <c r="A47" s="18" t="s">
        <v>16</v>
      </c>
      <c r="B47" s="19">
        <f>SUM(B46)</f>
        <v>0</v>
      </c>
      <c r="C47" s="19">
        <f t="shared" ref="C47:H47" si="11">SUM(C46)</f>
        <v>0</v>
      </c>
      <c r="D47" s="19">
        <f t="shared" si="11"/>
        <v>0.5</v>
      </c>
      <c r="E47" s="19">
        <f t="shared" si="11"/>
        <v>0</v>
      </c>
      <c r="F47" s="19">
        <f t="shared" si="11"/>
        <v>0</v>
      </c>
      <c r="G47" s="19">
        <f t="shared" si="11"/>
        <v>0</v>
      </c>
      <c r="H47" s="19">
        <f t="shared" si="11"/>
        <v>0</v>
      </c>
      <c r="I47" s="20">
        <f>SUM(I46)</f>
        <v>0.5</v>
      </c>
      <c r="J47" s="2"/>
      <c r="K47" s="2"/>
      <c r="L47" s="2"/>
    </row>
    <row r="48" spans="1:15" ht="15.6" x14ac:dyDescent="0.3">
      <c r="A48" s="24" t="s">
        <v>17</v>
      </c>
      <c r="B48" s="25"/>
      <c r="C48" s="25"/>
      <c r="D48" s="26"/>
      <c r="E48" s="25">
        <v>7.5</v>
      </c>
      <c r="F48" s="25"/>
      <c r="G48" s="25"/>
      <c r="H48" s="26"/>
      <c r="I48" s="27">
        <f t="shared" si="10"/>
        <v>7.5</v>
      </c>
      <c r="J48" s="2"/>
      <c r="K48" s="2"/>
      <c r="L48" s="2"/>
    </row>
    <row r="49" spans="1:18" ht="15.6" x14ac:dyDescent="0.3">
      <c r="A49" s="24" t="s">
        <v>18</v>
      </c>
      <c r="B49" s="25"/>
      <c r="C49" s="25">
        <v>6</v>
      </c>
      <c r="D49" s="26"/>
      <c r="E49" s="25"/>
      <c r="F49" s="25"/>
      <c r="G49" s="25"/>
      <c r="H49" s="26"/>
      <c r="I49" s="27">
        <f t="shared" si="10"/>
        <v>6</v>
      </c>
      <c r="J49" s="2"/>
      <c r="K49" s="2"/>
      <c r="L49" s="2"/>
    </row>
    <row r="50" spans="1:18" ht="15.6" x14ac:dyDescent="0.3">
      <c r="A50" s="24" t="s">
        <v>19</v>
      </c>
      <c r="B50" s="25"/>
      <c r="C50" s="25"/>
      <c r="D50" s="26">
        <v>7</v>
      </c>
      <c r="E50" s="25"/>
      <c r="F50" s="25"/>
      <c r="G50" s="25"/>
      <c r="H50" s="26"/>
      <c r="I50" s="27">
        <f t="shared" si="10"/>
        <v>7</v>
      </c>
      <c r="J50" s="2"/>
      <c r="K50" s="2"/>
      <c r="L50" s="2"/>
    </row>
    <row r="51" spans="1:18" ht="15.6" x14ac:dyDescent="0.3">
      <c r="A51" s="28" t="s">
        <v>20</v>
      </c>
      <c r="B51" s="25"/>
      <c r="C51" s="26"/>
      <c r="D51" s="25"/>
      <c r="E51" s="25"/>
      <c r="F51" s="25"/>
      <c r="G51" s="25" t="s">
        <v>15</v>
      </c>
      <c r="H51" s="25"/>
      <c r="I51" s="29">
        <f t="shared" si="10"/>
        <v>0</v>
      </c>
      <c r="J51" s="2"/>
      <c r="K51" s="2"/>
      <c r="L51" s="2"/>
    </row>
    <row r="52" spans="1:18" ht="16.2" thickBot="1" x14ac:dyDescent="0.35">
      <c r="A52" s="30" t="s">
        <v>21</v>
      </c>
      <c r="B52" s="31"/>
      <c r="C52" s="31"/>
      <c r="D52" s="32"/>
      <c r="E52" s="31"/>
      <c r="F52" s="31"/>
      <c r="G52" s="31" t="s">
        <v>15</v>
      </c>
      <c r="H52" s="32"/>
      <c r="I52" s="33">
        <f t="shared" si="10"/>
        <v>0</v>
      </c>
      <c r="J52" s="2"/>
      <c r="K52" s="2"/>
      <c r="L52" s="2"/>
    </row>
    <row r="53" spans="1:18" ht="16.2" thickBot="1" x14ac:dyDescent="0.35">
      <c r="A53" s="18" t="s">
        <v>16</v>
      </c>
      <c r="B53" s="19">
        <f>SUM(B48:B52)</f>
        <v>0</v>
      </c>
      <c r="C53" s="19">
        <f t="shared" ref="C53:H53" si="12">SUM(C48:C52)</f>
        <v>6</v>
      </c>
      <c r="D53" s="19">
        <f t="shared" si="12"/>
        <v>7</v>
      </c>
      <c r="E53" s="19">
        <f t="shared" si="12"/>
        <v>7.5</v>
      </c>
      <c r="F53" s="19">
        <f t="shared" si="12"/>
        <v>0</v>
      </c>
      <c r="G53" s="19">
        <f t="shared" si="12"/>
        <v>0</v>
      </c>
      <c r="H53" s="19">
        <f t="shared" si="12"/>
        <v>0</v>
      </c>
      <c r="I53" s="20">
        <f>SUM(I48:I52)</f>
        <v>20.5</v>
      </c>
      <c r="J53" s="2"/>
      <c r="K53" s="2"/>
      <c r="L53" s="2"/>
    </row>
    <row r="54" spans="1:18" ht="15.6" x14ac:dyDescent="0.3">
      <c r="A54" s="24" t="s">
        <v>22</v>
      </c>
      <c r="B54" s="25"/>
      <c r="C54" s="25">
        <v>1.5</v>
      </c>
      <c r="D54" s="26"/>
      <c r="E54" s="25"/>
      <c r="F54" s="25"/>
      <c r="G54" s="25"/>
      <c r="H54" s="26"/>
      <c r="I54" s="34">
        <f t="shared" si="10"/>
        <v>1.5</v>
      </c>
      <c r="J54" s="2"/>
      <c r="K54" s="2"/>
      <c r="L54" s="2"/>
    </row>
    <row r="55" spans="1:18" ht="15.6" x14ac:dyDescent="0.3">
      <c r="A55" s="24" t="s">
        <v>23</v>
      </c>
      <c r="B55" s="25" t="s">
        <v>15</v>
      </c>
      <c r="C55" s="25" t="s">
        <v>15</v>
      </c>
      <c r="D55" s="26"/>
      <c r="E55" s="25"/>
      <c r="F55" s="25" t="s">
        <v>15</v>
      </c>
      <c r="G55" s="25" t="s">
        <v>15</v>
      </c>
      <c r="H55" s="26" t="s">
        <v>15</v>
      </c>
      <c r="I55" s="34">
        <f t="shared" si="10"/>
        <v>0</v>
      </c>
    </row>
    <row r="56" spans="1:18" ht="15.6" x14ac:dyDescent="0.3">
      <c r="A56" s="24" t="s">
        <v>24</v>
      </c>
      <c r="B56" s="25"/>
      <c r="C56" s="25"/>
      <c r="D56" s="26"/>
      <c r="E56" s="25"/>
      <c r="F56" s="25"/>
      <c r="G56" s="25"/>
      <c r="H56" s="26"/>
      <c r="I56" s="34">
        <f t="shared" si="10"/>
        <v>0</v>
      </c>
    </row>
    <row r="57" spans="1:18" ht="15.6" x14ac:dyDescent="0.3">
      <c r="A57" s="24" t="s">
        <v>25</v>
      </c>
      <c r="B57" s="25"/>
      <c r="C57" s="25"/>
      <c r="D57" s="26"/>
      <c r="E57" s="25"/>
      <c r="F57" s="25"/>
      <c r="G57" s="25"/>
      <c r="H57" s="26"/>
      <c r="I57" s="34">
        <f t="shared" si="10"/>
        <v>0</v>
      </c>
    </row>
    <row r="58" spans="1:18" ht="16.2" thickBot="1" x14ac:dyDescent="0.35">
      <c r="A58" s="24" t="s">
        <v>26</v>
      </c>
      <c r="B58" s="25"/>
      <c r="C58" s="25"/>
      <c r="D58" s="26"/>
      <c r="E58" s="25"/>
      <c r="F58" s="25"/>
      <c r="G58" s="25"/>
      <c r="H58" s="26"/>
      <c r="I58" s="34">
        <f t="shared" si="10"/>
        <v>0</v>
      </c>
    </row>
    <row r="59" spans="1:18" ht="16.2" thickBot="1" x14ac:dyDescent="0.35">
      <c r="A59" s="18" t="s">
        <v>16</v>
      </c>
      <c r="B59" s="19">
        <f>SUM(B54:B58)</f>
        <v>0</v>
      </c>
      <c r="C59" s="19">
        <f t="shared" ref="C59:H59" si="13">SUM(C54:C58)</f>
        <v>1.5</v>
      </c>
      <c r="D59" s="19">
        <f t="shared" si="13"/>
        <v>0</v>
      </c>
      <c r="E59" s="19">
        <f t="shared" si="13"/>
        <v>0</v>
      </c>
      <c r="F59" s="19">
        <f t="shared" si="13"/>
        <v>0</v>
      </c>
      <c r="G59" s="19">
        <f t="shared" si="13"/>
        <v>0</v>
      </c>
      <c r="H59" s="19">
        <f t="shared" si="13"/>
        <v>0</v>
      </c>
      <c r="I59" s="20">
        <f>SUM(I54:I58)</f>
        <v>1.5</v>
      </c>
      <c r="J59" s="2"/>
      <c r="K59" s="2"/>
      <c r="L59" s="2"/>
    </row>
    <row r="60" spans="1:18" ht="16.2" thickBot="1" x14ac:dyDescent="0.35">
      <c r="A60" s="35" t="s">
        <v>27</v>
      </c>
      <c r="B60" s="36">
        <f t="shared" ref="B60:I60" si="14">SUM(B59,B53,B47)</f>
        <v>0</v>
      </c>
      <c r="C60" s="36">
        <f t="shared" si="14"/>
        <v>7.5</v>
      </c>
      <c r="D60" s="36">
        <f t="shared" si="14"/>
        <v>7.5</v>
      </c>
      <c r="E60" s="36">
        <f t="shared" si="14"/>
        <v>7.5</v>
      </c>
      <c r="F60" s="36">
        <f t="shared" si="14"/>
        <v>0</v>
      </c>
      <c r="G60" s="36">
        <f t="shared" si="14"/>
        <v>0</v>
      </c>
      <c r="H60" s="36">
        <f t="shared" si="14"/>
        <v>0</v>
      </c>
      <c r="I60" s="37">
        <f t="shared" si="14"/>
        <v>22.5</v>
      </c>
      <c r="J60" s="2"/>
      <c r="K60" s="2"/>
    </row>
    <row r="62" spans="1:18" ht="15.6" x14ac:dyDescent="0.3">
      <c r="A62" s="42" t="s">
        <v>30</v>
      </c>
      <c r="B62" s="43">
        <f>G3</f>
        <v>75</v>
      </c>
      <c r="L62" s="113" t="s">
        <v>86</v>
      </c>
      <c r="M62" s="113"/>
      <c r="N62" s="113"/>
      <c r="O62" s="113"/>
      <c r="P62" s="113"/>
      <c r="Q62" s="113"/>
      <c r="R62" s="113"/>
    </row>
    <row r="63" spans="1:18" x14ac:dyDescent="0.3">
      <c r="B63" s="44"/>
      <c r="D63" t="s">
        <v>31</v>
      </c>
      <c r="L63" s="113"/>
      <c r="M63" s="113"/>
      <c r="N63" s="113"/>
      <c r="O63" s="113"/>
      <c r="P63" s="113"/>
      <c r="Q63" s="113"/>
      <c r="R63" s="113"/>
    </row>
    <row r="64" spans="1:18" ht="15.6" x14ac:dyDescent="0.3">
      <c r="A64" s="42" t="s">
        <v>32</v>
      </c>
      <c r="B64" s="45"/>
      <c r="D64" t="s">
        <v>33</v>
      </c>
      <c r="L64" s="113"/>
      <c r="M64" s="113"/>
      <c r="N64" s="113"/>
      <c r="O64" s="113"/>
      <c r="P64" s="113"/>
      <c r="Q64" s="113"/>
      <c r="R64" s="113"/>
    </row>
    <row r="65" spans="1:18" x14ac:dyDescent="0.3">
      <c r="B65" s="44"/>
      <c r="L65" s="113"/>
      <c r="M65" s="113"/>
      <c r="N65" s="113"/>
      <c r="O65" s="113"/>
      <c r="P65" s="113"/>
      <c r="Q65" s="113"/>
      <c r="R65" s="113"/>
    </row>
    <row r="66" spans="1:18" ht="15.6" x14ac:dyDescent="0.3">
      <c r="A66" s="46" t="s">
        <v>34</v>
      </c>
      <c r="B66" s="43">
        <f>I24+I42+I60</f>
        <v>75</v>
      </c>
      <c r="D66" s="8"/>
      <c r="E66" s="8"/>
      <c r="F66" s="8"/>
      <c r="G66" s="8"/>
      <c r="H66" s="8"/>
      <c r="I66" s="8"/>
      <c r="L66" s="113"/>
      <c r="M66" s="113"/>
      <c r="N66" s="113"/>
      <c r="O66" s="113"/>
      <c r="P66" s="113"/>
      <c r="Q66" s="113"/>
      <c r="R66" s="113"/>
    </row>
    <row r="67" spans="1:18" x14ac:dyDescent="0.3">
      <c r="B67" s="44"/>
      <c r="D67" s="47" t="s">
        <v>35</v>
      </c>
      <c r="E67" s="47"/>
      <c r="F67" s="47"/>
      <c r="G67" s="47"/>
      <c r="H67" s="47" t="s">
        <v>36</v>
      </c>
      <c r="L67" s="113"/>
      <c r="M67" s="113"/>
      <c r="N67" s="113"/>
      <c r="O67" s="113"/>
      <c r="P67" s="113"/>
      <c r="Q67" s="113"/>
      <c r="R67" s="113"/>
    </row>
    <row r="68" spans="1:18" ht="15.6" x14ac:dyDescent="0.3">
      <c r="A68" s="42" t="s">
        <v>67</v>
      </c>
      <c r="B68" s="43">
        <f>I53+I35+I17</f>
        <v>51</v>
      </c>
      <c r="L68" s="113"/>
      <c r="M68" s="113"/>
      <c r="N68" s="113"/>
      <c r="O68" s="113"/>
      <c r="P68" s="113"/>
      <c r="Q68" s="113"/>
      <c r="R68" s="113"/>
    </row>
    <row r="69" spans="1:18" ht="15.6" x14ac:dyDescent="0.3">
      <c r="A69" s="42"/>
      <c r="B69" s="44"/>
      <c r="D69" s="8"/>
      <c r="E69" s="8"/>
      <c r="F69" s="8"/>
      <c r="G69" s="8"/>
      <c r="H69" s="8"/>
      <c r="I69" s="8"/>
      <c r="L69" s="113"/>
      <c r="M69" s="113"/>
      <c r="N69" s="113"/>
      <c r="O69" s="113"/>
      <c r="P69" s="113"/>
      <c r="Q69" s="113"/>
      <c r="R69" s="113"/>
    </row>
    <row r="70" spans="1:18" ht="15.6" x14ac:dyDescent="0.3">
      <c r="A70" s="42" t="s">
        <v>38</v>
      </c>
      <c r="B70" s="43">
        <f>SUM(I23,I41,I59)</f>
        <v>12</v>
      </c>
      <c r="D70" s="47" t="s">
        <v>39</v>
      </c>
      <c r="E70" s="47"/>
      <c r="F70" s="47"/>
      <c r="G70" s="47"/>
      <c r="H70" s="47" t="s">
        <v>36</v>
      </c>
      <c r="L70" s="113"/>
      <c r="M70" s="113"/>
      <c r="N70" s="113"/>
      <c r="O70" s="113"/>
      <c r="P70" s="113"/>
      <c r="Q70" s="113"/>
      <c r="R70" s="113"/>
    </row>
    <row r="71" spans="1:18" ht="15.6" x14ac:dyDescent="0.3">
      <c r="A71" s="42"/>
      <c r="L71" s="113"/>
      <c r="M71" s="113"/>
      <c r="N71" s="113"/>
      <c r="O71" s="113"/>
      <c r="P71" s="113"/>
      <c r="Q71" s="113"/>
      <c r="R71" s="113"/>
    </row>
    <row r="72" spans="1:18" ht="15.6" x14ac:dyDescent="0.3">
      <c r="A72" s="42" t="s">
        <v>58</v>
      </c>
      <c r="B72" s="93">
        <f>G6/H6/G3</f>
        <v>20.833333333333332</v>
      </c>
      <c r="L72" s="113"/>
      <c r="M72" s="113"/>
      <c r="N72" s="113"/>
      <c r="O72" s="113"/>
      <c r="P72" s="113"/>
      <c r="Q72" s="113"/>
      <c r="R72" s="113"/>
    </row>
    <row r="73" spans="1:18" x14ac:dyDescent="0.3">
      <c r="L73" s="113"/>
      <c r="M73" s="113"/>
      <c r="N73" s="113"/>
      <c r="O73" s="113"/>
      <c r="P73" s="113"/>
      <c r="Q73" s="113"/>
      <c r="R73" s="113"/>
    </row>
    <row r="74" spans="1:18" ht="15.6" x14ac:dyDescent="0.3">
      <c r="A74" s="49" t="s">
        <v>41</v>
      </c>
    </row>
    <row r="75" spans="1:18" x14ac:dyDescent="0.3">
      <c r="A75" s="50"/>
      <c r="B75" s="51"/>
      <c r="C75" s="51"/>
      <c r="D75" s="51"/>
      <c r="E75" s="51"/>
      <c r="F75" s="51"/>
      <c r="G75" s="51"/>
      <c r="H75" s="51"/>
      <c r="I75" s="51"/>
      <c r="J75" s="51"/>
      <c r="K75" s="51"/>
      <c r="L75" s="51"/>
    </row>
    <row r="76" spans="1:18" x14ac:dyDescent="0.3">
      <c r="A76" s="28"/>
      <c r="B76" s="52"/>
      <c r="C76" s="130" t="s">
        <v>42</v>
      </c>
      <c r="D76" s="130"/>
      <c r="E76" s="52"/>
      <c r="F76" s="52"/>
      <c r="G76" s="53"/>
      <c r="H76" s="52"/>
      <c r="I76" s="131" t="s">
        <v>43</v>
      </c>
      <c r="J76" s="131" t="s">
        <v>44</v>
      </c>
      <c r="K76" s="131"/>
      <c r="L76" s="131"/>
    </row>
    <row r="77" spans="1:18" ht="15" thickBot="1" x14ac:dyDescent="0.35">
      <c r="A77" s="54"/>
      <c r="B77" s="55" t="s">
        <v>45</v>
      </c>
      <c r="C77" s="55" t="s">
        <v>46</v>
      </c>
      <c r="D77" s="55" t="s">
        <v>47</v>
      </c>
      <c r="E77" s="55" t="s">
        <v>48</v>
      </c>
      <c r="F77" s="55" t="s">
        <v>49</v>
      </c>
      <c r="G77" s="55" t="s">
        <v>50</v>
      </c>
      <c r="H77" s="55" t="s">
        <v>51</v>
      </c>
      <c r="I77" s="132"/>
      <c r="J77" s="132"/>
      <c r="K77" s="132"/>
      <c r="L77" s="132"/>
      <c r="M77" s="138" t="s">
        <v>87</v>
      </c>
      <c r="N77" s="138"/>
      <c r="O77" s="138"/>
      <c r="P77" s="138"/>
      <c r="Q77" s="138"/>
    </row>
    <row r="78" spans="1:18" x14ac:dyDescent="0.3">
      <c r="A78" s="56" t="s">
        <v>14</v>
      </c>
      <c r="B78" s="43">
        <f>I10+I28+I46</f>
        <v>12</v>
      </c>
      <c r="C78" s="57">
        <f>B78/$B$66</f>
        <v>0.16</v>
      </c>
      <c r="D78" s="43">
        <f>$B$64*C78</f>
        <v>0</v>
      </c>
      <c r="E78" s="43">
        <f>B78-D78</f>
        <v>12</v>
      </c>
      <c r="F78" s="43">
        <f>D78</f>
        <v>0</v>
      </c>
      <c r="G78" s="58">
        <f>E78*$B$72</f>
        <v>250</v>
      </c>
      <c r="H78" s="58">
        <f>F78*($B$72*1.5)</f>
        <v>0</v>
      </c>
      <c r="I78" s="58">
        <f>G78+H78</f>
        <v>250</v>
      </c>
      <c r="J78" s="133"/>
      <c r="K78" s="133"/>
      <c r="L78" s="94"/>
      <c r="M78" s="138"/>
      <c r="N78" s="138"/>
      <c r="O78" s="138"/>
      <c r="P78" s="138"/>
      <c r="Q78" s="138"/>
    </row>
    <row r="79" spans="1:18" x14ac:dyDescent="0.3">
      <c r="A79" s="28" t="s">
        <v>17</v>
      </c>
      <c r="B79" s="59">
        <f>I12+I30+I48</f>
        <v>7.5</v>
      </c>
      <c r="C79" s="60">
        <f t="shared" ref="C79:C88" si="15">B79/$B$66</f>
        <v>0.1</v>
      </c>
      <c r="D79" s="59">
        <f t="shared" ref="D79:D88" si="16">$B$64*C79</f>
        <v>0</v>
      </c>
      <c r="E79" s="59">
        <f t="shared" ref="E79:E88" si="17">B79-D79</f>
        <v>7.5</v>
      </c>
      <c r="F79" s="59">
        <f t="shared" ref="F79:F88" si="18">D79</f>
        <v>0</v>
      </c>
      <c r="G79" s="61">
        <f t="shared" ref="G79:G87" si="19">E79*$B$72</f>
        <v>156.25</v>
      </c>
      <c r="H79" s="61">
        <f t="shared" ref="H79:H87" si="20">F79*($B$72*1.5)</f>
        <v>0</v>
      </c>
      <c r="I79" s="61">
        <f t="shared" ref="I79:I87" si="21">G79+H79</f>
        <v>156.25</v>
      </c>
      <c r="J79" s="110">
        <f>SUM(I79:I83)</f>
        <v>1062.5</v>
      </c>
      <c r="K79" s="110"/>
      <c r="L79" s="110"/>
      <c r="M79" s="138"/>
      <c r="N79" s="138"/>
      <c r="O79" s="138"/>
      <c r="P79" s="138"/>
      <c r="Q79" s="138"/>
    </row>
    <row r="80" spans="1:18" x14ac:dyDescent="0.3">
      <c r="A80" s="28" t="s">
        <v>18</v>
      </c>
      <c r="B80" s="59">
        <f>I13+I31+I49</f>
        <v>21</v>
      </c>
      <c r="C80" s="60">
        <f t="shared" si="15"/>
        <v>0.28000000000000003</v>
      </c>
      <c r="D80" s="59">
        <f t="shared" si="16"/>
        <v>0</v>
      </c>
      <c r="E80" s="59">
        <f t="shared" si="17"/>
        <v>21</v>
      </c>
      <c r="F80" s="59">
        <f t="shared" si="18"/>
        <v>0</v>
      </c>
      <c r="G80" s="61">
        <f t="shared" si="19"/>
        <v>437.5</v>
      </c>
      <c r="H80" s="61">
        <f t="shared" si="20"/>
        <v>0</v>
      </c>
      <c r="I80" s="61">
        <f t="shared" si="21"/>
        <v>437.5</v>
      </c>
      <c r="J80" s="111"/>
      <c r="K80" s="111"/>
      <c r="L80" s="111"/>
      <c r="M80" s="138"/>
      <c r="N80" s="138"/>
      <c r="O80" s="138"/>
      <c r="P80" s="138"/>
      <c r="Q80" s="138"/>
    </row>
    <row r="81" spans="1:17" x14ac:dyDescent="0.3">
      <c r="A81" s="28" t="s">
        <v>52</v>
      </c>
      <c r="B81" s="59">
        <f>I14+I32+I50</f>
        <v>8.5</v>
      </c>
      <c r="C81" s="60">
        <f t="shared" si="15"/>
        <v>0.11333333333333333</v>
      </c>
      <c r="D81" s="59">
        <f t="shared" si="16"/>
        <v>0</v>
      </c>
      <c r="E81" s="59">
        <f t="shared" si="17"/>
        <v>8.5</v>
      </c>
      <c r="F81" s="59">
        <f t="shared" si="18"/>
        <v>0</v>
      </c>
      <c r="G81" s="61">
        <f t="shared" si="19"/>
        <v>177.08333333333331</v>
      </c>
      <c r="H81" s="61">
        <f t="shared" si="20"/>
        <v>0</v>
      </c>
      <c r="I81" s="61">
        <f t="shared" si="21"/>
        <v>177.08333333333331</v>
      </c>
      <c r="J81" s="111"/>
      <c r="K81" s="111"/>
      <c r="L81" s="111"/>
      <c r="M81" s="138"/>
      <c r="N81" s="138"/>
      <c r="O81" s="138"/>
      <c r="P81" s="138"/>
      <c r="Q81" s="138"/>
    </row>
    <row r="82" spans="1:17" x14ac:dyDescent="0.3">
      <c r="A82" s="28" t="s">
        <v>20</v>
      </c>
      <c r="B82" s="59">
        <f>I15+I33+I51</f>
        <v>4</v>
      </c>
      <c r="C82" s="60">
        <f t="shared" si="15"/>
        <v>5.3333333333333337E-2</v>
      </c>
      <c r="D82" s="59">
        <f t="shared" si="16"/>
        <v>0</v>
      </c>
      <c r="E82" s="59">
        <f t="shared" si="17"/>
        <v>4</v>
      </c>
      <c r="F82" s="59">
        <f t="shared" si="18"/>
        <v>0</v>
      </c>
      <c r="G82" s="61">
        <f t="shared" si="19"/>
        <v>83.333333333333329</v>
      </c>
      <c r="H82" s="61">
        <f t="shared" si="20"/>
        <v>0</v>
      </c>
      <c r="I82" s="61">
        <f t="shared" si="21"/>
        <v>83.333333333333329</v>
      </c>
      <c r="J82" s="111"/>
      <c r="K82" s="111"/>
      <c r="L82" s="111"/>
      <c r="M82" s="138"/>
      <c r="N82" s="138"/>
      <c r="O82" s="138"/>
      <c r="P82" s="138"/>
      <c r="Q82" s="138"/>
    </row>
    <row r="83" spans="1:17" x14ac:dyDescent="0.3">
      <c r="A83" s="62" t="s">
        <v>21</v>
      </c>
      <c r="B83" s="43">
        <f>I16+I34+I52</f>
        <v>10</v>
      </c>
      <c r="C83" s="57">
        <f t="shared" si="15"/>
        <v>0.13333333333333333</v>
      </c>
      <c r="D83" s="43">
        <f t="shared" si="16"/>
        <v>0</v>
      </c>
      <c r="E83" s="43">
        <f t="shared" si="17"/>
        <v>10</v>
      </c>
      <c r="F83" s="43">
        <f t="shared" si="18"/>
        <v>0</v>
      </c>
      <c r="G83" s="58">
        <f t="shared" si="19"/>
        <v>208.33333333333331</v>
      </c>
      <c r="H83" s="58">
        <f t="shared" si="20"/>
        <v>0</v>
      </c>
      <c r="I83" s="58">
        <f t="shared" si="21"/>
        <v>208.33333333333331</v>
      </c>
      <c r="J83" s="134"/>
      <c r="K83" s="134"/>
      <c r="L83" s="134"/>
      <c r="M83" s="138"/>
      <c r="N83" s="138"/>
      <c r="O83" s="138"/>
      <c r="P83" s="138"/>
      <c r="Q83" s="138"/>
    </row>
    <row r="84" spans="1:17" x14ac:dyDescent="0.3">
      <c r="A84" s="28" t="s">
        <v>22</v>
      </c>
      <c r="B84" s="59">
        <f>I18+I36+I54</f>
        <v>1.5</v>
      </c>
      <c r="C84" s="60">
        <f t="shared" si="15"/>
        <v>0.02</v>
      </c>
      <c r="D84" s="59">
        <f t="shared" si="16"/>
        <v>0</v>
      </c>
      <c r="E84" s="59">
        <f t="shared" si="17"/>
        <v>1.5</v>
      </c>
      <c r="F84" s="59">
        <f t="shared" si="18"/>
        <v>0</v>
      </c>
      <c r="G84" s="61">
        <f t="shared" si="19"/>
        <v>31.25</v>
      </c>
      <c r="H84" s="61">
        <f t="shared" si="20"/>
        <v>0</v>
      </c>
      <c r="I84" s="61">
        <f t="shared" si="21"/>
        <v>31.25</v>
      </c>
      <c r="J84" s="135">
        <f>SUM(I84:I88)</f>
        <v>250</v>
      </c>
      <c r="K84" s="135"/>
      <c r="L84" s="135"/>
    </row>
    <row r="85" spans="1:17" x14ac:dyDescent="0.3">
      <c r="A85" s="28" t="s">
        <v>53</v>
      </c>
      <c r="B85" s="59">
        <f>I19+I37+I55</f>
        <v>0</v>
      </c>
      <c r="C85" s="60">
        <f t="shared" si="15"/>
        <v>0</v>
      </c>
      <c r="D85" s="59">
        <f t="shared" si="16"/>
        <v>0</v>
      </c>
      <c r="E85" s="59">
        <f t="shared" si="17"/>
        <v>0</v>
      </c>
      <c r="F85" s="59">
        <f t="shared" si="18"/>
        <v>0</v>
      </c>
      <c r="G85" s="61">
        <f t="shared" si="19"/>
        <v>0</v>
      </c>
      <c r="H85" s="61">
        <f t="shared" si="20"/>
        <v>0</v>
      </c>
      <c r="I85" s="61">
        <f t="shared" si="21"/>
        <v>0</v>
      </c>
      <c r="J85" s="136"/>
      <c r="K85" s="136"/>
      <c r="L85" s="136"/>
      <c r="M85" s="113" t="s">
        <v>88</v>
      </c>
      <c r="N85" s="113"/>
      <c r="O85" s="113"/>
      <c r="P85" s="113"/>
      <c r="Q85" s="113"/>
    </row>
    <row r="86" spans="1:17" x14ac:dyDescent="0.3">
      <c r="A86" s="28" t="s">
        <v>54</v>
      </c>
      <c r="B86" s="59">
        <f>I20+I38+I56</f>
        <v>5</v>
      </c>
      <c r="C86" s="60">
        <f t="shared" si="15"/>
        <v>6.6666666666666666E-2</v>
      </c>
      <c r="D86" s="59">
        <f t="shared" si="16"/>
        <v>0</v>
      </c>
      <c r="E86" s="59">
        <f t="shared" si="17"/>
        <v>5</v>
      </c>
      <c r="F86" s="59">
        <f t="shared" si="18"/>
        <v>0</v>
      </c>
      <c r="G86" s="61">
        <f t="shared" si="19"/>
        <v>104.16666666666666</v>
      </c>
      <c r="H86" s="61">
        <f t="shared" si="20"/>
        <v>0</v>
      </c>
      <c r="I86" s="61">
        <f t="shared" si="21"/>
        <v>104.16666666666666</v>
      </c>
      <c r="J86" s="136"/>
      <c r="K86" s="136"/>
      <c r="L86" s="136"/>
      <c r="M86" s="113"/>
      <c r="N86" s="113"/>
      <c r="O86" s="113"/>
      <c r="P86" s="113"/>
      <c r="Q86" s="113"/>
    </row>
    <row r="87" spans="1:17" x14ac:dyDescent="0.3">
      <c r="A87" s="28" t="s">
        <v>25</v>
      </c>
      <c r="B87" s="59">
        <f>I21+I39+I57</f>
        <v>3</v>
      </c>
      <c r="C87" s="60">
        <f t="shared" si="15"/>
        <v>0.04</v>
      </c>
      <c r="D87" s="59">
        <f t="shared" si="16"/>
        <v>0</v>
      </c>
      <c r="E87" s="59">
        <f t="shared" si="17"/>
        <v>3</v>
      </c>
      <c r="F87" s="59">
        <f t="shared" si="18"/>
        <v>0</v>
      </c>
      <c r="G87" s="61">
        <f t="shared" si="19"/>
        <v>62.5</v>
      </c>
      <c r="H87" s="61">
        <f t="shared" si="20"/>
        <v>0</v>
      </c>
      <c r="I87" s="61">
        <f t="shared" si="21"/>
        <v>62.5</v>
      </c>
      <c r="J87" s="136"/>
      <c r="K87" s="136"/>
      <c r="L87" s="136"/>
      <c r="M87" s="113"/>
      <c r="N87" s="113"/>
      <c r="O87" s="113"/>
      <c r="P87" s="113"/>
      <c r="Q87" s="113"/>
    </row>
    <row r="88" spans="1:17" ht="15" thickBot="1" x14ac:dyDescent="0.35">
      <c r="A88" s="54" t="s">
        <v>55</v>
      </c>
      <c r="B88" s="63">
        <f>I22+I40+I58</f>
        <v>2.5</v>
      </c>
      <c r="C88" s="64">
        <f t="shared" si="15"/>
        <v>3.3333333333333333E-2</v>
      </c>
      <c r="D88" s="63">
        <f t="shared" si="16"/>
        <v>0</v>
      </c>
      <c r="E88" s="63">
        <f t="shared" si="17"/>
        <v>2.5</v>
      </c>
      <c r="F88" s="63">
        <f t="shared" si="18"/>
        <v>0</v>
      </c>
      <c r="G88" s="65">
        <f>E88*$B$72</f>
        <v>52.083333333333329</v>
      </c>
      <c r="H88" s="65"/>
      <c r="I88" s="65">
        <f>G88+H88</f>
        <v>52.083333333333329</v>
      </c>
      <c r="J88" s="137"/>
      <c r="K88" s="137"/>
      <c r="L88" s="137"/>
      <c r="M88" s="113"/>
      <c r="N88" s="113"/>
      <c r="O88" s="113"/>
      <c r="P88" s="113"/>
      <c r="Q88" s="113"/>
    </row>
    <row r="89" spans="1:17" ht="17.399999999999999" x14ac:dyDescent="0.3">
      <c r="A89" s="66" t="s">
        <v>13</v>
      </c>
      <c r="B89" s="67">
        <f>SUM(B78:B88)</f>
        <v>75</v>
      </c>
      <c r="C89" s="68">
        <f>SUM(C78:C88)</f>
        <v>1</v>
      </c>
      <c r="D89" s="67">
        <f>SUM(D78:D88)</f>
        <v>0</v>
      </c>
      <c r="E89" s="67">
        <f>SUM(E78:E88)</f>
        <v>75</v>
      </c>
      <c r="F89" s="67">
        <f>SUM(F78:F88)</f>
        <v>0</v>
      </c>
      <c r="G89" s="73">
        <f>E89*$B$72</f>
        <v>1562.5</v>
      </c>
      <c r="H89" s="73">
        <f>F89*($B$72*1.5)</f>
        <v>0</v>
      </c>
      <c r="I89" s="73">
        <f>G89+H89</f>
        <v>1562.5</v>
      </c>
      <c r="J89" s="128">
        <f>SUM(J78:L87)</f>
        <v>1312.5</v>
      </c>
      <c r="K89" s="129"/>
      <c r="L89" s="95"/>
      <c r="M89" s="113"/>
      <c r="N89" s="113"/>
      <c r="O89" s="113"/>
      <c r="P89" s="113"/>
      <c r="Q89" s="113"/>
    </row>
    <row r="90" spans="1:17" x14ac:dyDescent="0.3">
      <c r="A90" s="50" t="s">
        <v>56</v>
      </c>
      <c r="B90" s="51"/>
      <c r="C90" s="51"/>
      <c r="D90" s="51"/>
      <c r="E90" s="51"/>
      <c r="F90" s="51"/>
      <c r="G90" s="51"/>
      <c r="H90" s="51"/>
      <c r="I90" s="51"/>
      <c r="J90" s="51"/>
      <c r="K90" s="51"/>
      <c r="L90" s="51"/>
      <c r="M90" s="113"/>
      <c r="N90" s="113"/>
      <c r="O90" s="113"/>
      <c r="P90" s="113"/>
      <c r="Q90" s="113"/>
    </row>
    <row r="91" spans="1:17" x14ac:dyDescent="0.3">
      <c r="A91" t="s">
        <v>57</v>
      </c>
      <c r="M91" s="113"/>
      <c r="N91" s="113"/>
      <c r="O91" s="113"/>
      <c r="P91" s="113"/>
      <c r="Q91" s="113"/>
    </row>
    <row r="92" spans="1:17" x14ac:dyDescent="0.3">
      <c r="K92" s="51"/>
      <c r="L92" s="23"/>
    </row>
  </sheetData>
  <mergeCells count="21">
    <mergeCell ref="C76:D76"/>
    <mergeCell ref="I76:I77"/>
    <mergeCell ref="A1:I1"/>
    <mergeCell ref="G2:H2"/>
    <mergeCell ref="G3:H3"/>
    <mergeCell ref="H5:I5"/>
    <mergeCell ref="H6:I6"/>
    <mergeCell ref="B2:D2"/>
    <mergeCell ref="B4:D4"/>
    <mergeCell ref="B5:D5"/>
    <mergeCell ref="B6:D6"/>
    <mergeCell ref="K5:O14"/>
    <mergeCell ref="L24:O32"/>
    <mergeCell ref="L62:R73"/>
    <mergeCell ref="J79:L83"/>
    <mergeCell ref="J84:L88"/>
    <mergeCell ref="M77:Q83"/>
    <mergeCell ref="M85:Q91"/>
    <mergeCell ref="J89:K89"/>
    <mergeCell ref="J76:L77"/>
    <mergeCell ref="J78:K7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2013B-C652-4C7D-B02E-449720695F7A}">
  <sheetPr>
    <tabColor rgb="FFFFFF00"/>
  </sheetPr>
  <dimension ref="A1:AA57"/>
  <sheetViews>
    <sheetView workbookViewId="0">
      <selection activeCell="V59" sqref="V59"/>
    </sheetView>
  </sheetViews>
  <sheetFormatPr defaultRowHeight="14.4" x14ac:dyDescent="0.3"/>
  <cols>
    <col min="1" max="1" width="15" customWidth="1"/>
    <col min="3" max="3" width="9" customWidth="1"/>
    <col min="5" max="5" width="10.88671875" customWidth="1"/>
    <col min="7" max="7" width="10.21875" bestFit="1" customWidth="1"/>
    <col min="8" max="8" width="13.88671875" bestFit="1" customWidth="1"/>
    <col min="9" max="9" width="10.21875" bestFit="1" customWidth="1"/>
    <col min="12" max="12" width="10.21875" bestFit="1" customWidth="1"/>
    <col min="16" max="16" width="9.44140625" customWidth="1"/>
    <col min="17" max="17" width="13.6640625" customWidth="1"/>
    <col min="22" max="22" width="10.21875" bestFit="1" customWidth="1"/>
  </cols>
  <sheetData>
    <row r="1" spans="1:25" ht="21" x14ac:dyDescent="0.4">
      <c r="A1" s="161" t="s">
        <v>126</v>
      </c>
      <c r="B1" s="161"/>
      <c r="C1" s="161"/>
      <c r="D1" s="161"/>
      <c r="E1" s="161"/>
      <c r="F1" s="161"/>
      <c r="G1" s="161"/>
      <c r="H1" s="161"/>
      <c r="I1" s="161"/>
      <c r="J1" s="161"/>
      <c r="K1" s="161"/>
      <c r="L1" s="161"/>
      <c r="M1" s="161"/>
      <c r="N1" s="161"/>
      <c r="O1" s="161"/>
      <c r="P1" s="161"/>
      <c r="Q1" s="161"/>
      <c r="R1" s="161"/>
      <c r="S1" s="161"/>
    </row>
    <row r="2" spans="1:25" x14ac:dyDescent="0.3">
      <c r="B2" s="154" t="s">
        <v>90</v>
      </c>
      <c r="C2" s="154"/>
      <c r="D2" s="154"/>
      <c r="F2" s="153" t="s">
        <v>132</v>
      </c>
      <c r="G2" s="153"/>
      <c r="H2" s="153"/>
      <c r="I2" s="153"/>
      <c r="J2" s="153"/>
      <c r="K2" s="153"/>
      <c r="L2" t="s">
        <v>65</v>
      </c>
      <c r="O2" s="155" t="s">
        <v>108</v>
      </c>
      <c r="P2" s="155"/>
      <c r="Q2" s="155"/>
      <c r="R2" s="87">
        <v>75</v>
      </c>
    </row>
    <row r="3" spans="1:25" x14ac:dyDescent="0.3">
      <c r="T3" s="162" t="s">
        <v>122</v>
      </c>
      <c r="U3" s="162"/>
      <c r="V3" s="162"/>
      <c r="W3" s="162"/>
      <c r="X3" s="162"/>
      <c r="Y3" s="162"/>
    </row>
    <row r="4" spans="1:25" x14ac:dyDescent="0.3">
      <c r="B4" s="154" t="s">
        <v>91</v>
      </c>
      <c r="C4" s="154"/>
      <c r="D4" s="154"/>
      <c r="F4" s="153" t="s">
        <v>81</v>
      </c>
      <c r="G4" s="153"/>
      <c r="H4" s="153"/>
      <c r="I4" s="153"/>
      <c r="J4" s="153"/>
      <c r="K4" s="153"/>
      <c r="O4" t="s">
        <v>3</v>
      </c>
      <c r="P4" s="153" t="s">
        <v>82</v>
      </c>
      <c r="Q4" s="153"/>
      <c r="R4" s="153"/>
    </row>
    <row r="6" spans="1:25" ht="14.4" customHeight="1" x14ac:dyDescent="0.3">
      <c r="B6" s="154" t="s">
        <v>92</v>
      </c>
      <c r="C6" s="154"/>
      <c r="D6" s="154"/>
      <c r="F6" s="153" t="s">
        <v>133</v>
      </c>
      <c r="G6" s="153"/>
      <c r="H6" s="153"/>
      <c r="I6" s="153"/>
      <c r="J6" s="153"/>
      <c r="K6" s="153"/>
      <c r="O6" s="169" t="s">
        <v>63</v>
      </c>
      <c r="P6" s="170"/>
      <c r="Q6" s="172" t="s">
        <v>80</v>
      </c>
      <c r="R6" s="172"/>
      <c r="S6" s="172"/>
      <c r="T6" s="153">
        <v>24</v>
      </c>
    </row>
    <row r="7" spans="1:25" ht="31.2" customHeight="1" x14ac:dyDescent="0.3">
      <c r="B7" s="168"/>
      <c r="C7" s="168"/>
      <c r="D7" s="168"/>
      <c r="F7" s="208"/>
      <c r="G7" s="208"/>
      <c r="H7" s="208"/>
      <c r="I7" s="208"/>
      <c r="J7" s="208"/>
      <c r="K7" s="208"/>
      <c r="O7" s="197">
        <v>37500</v>
      </c>
      <c r="P7" s="197"/>
      <c r="Q7" s="172"/>
      <c r="R7" s="172"/>
      <c r="S7" s="172"/>
      <c r="T7" s="153"/>
      <c r="V7" s="160"/>
    </row>
    <row r="9" spans="1:25" ht="28.8" x14ac:dyDescent="0.3">
      <c r="A9" t="s">
        <v>110</v>
      </c>
      <c r="B9" t="s">
        <v>93</v>
      </c>
      <c r="C9" s="100" t="s">
        <v>96</v>
      </c>
      <c r="D9" s="100" t="s">
        <v>94</v>
      </c>
      <c r="E9" s="100" t="s">
        <v>95</v>
      </c>
      <c r="F9" s="100" t="s">
        <v>97</v>
      </c>
      <c r="G9" s="100" t="s">
        <v>98</v>
      </c>
      <c r="H9" s="100" t="s">
        <v>99</v>
      </c>
      <c r="I9" s="100" t="s">
        <v>100</v>
      </c>
      <c r="J9" s="100" t="s">
        <v>101</v>
      </c>
      <c r="K9" s="100" t="s">
        <v>102</v>
      </c>
      <c r="L9" s="100" t="s">
        <v>103</v>
      </c>
      <c r="M9" s="100" t="s">
        <v>104</v>
      </c>
      <c r="N9" s="100" t="s">
        <v>105</v>
      </c>
      <c r="O9" s="100" t="s">
        <v>106</v>
      </c>
      <c r="P9" s="100" t="s">
        <v>107</v>
      </c>
      <c r="Q9" s="100" t="s">
        <v>109</v>
      </c>
      <c r="R9" s="100" t="s">
        <v>13</v>
      </c>
      <c r="U9" s="113" t="s">
        <v>134</v>
      </c>
      <c r="V9" s="113"/>
      <c r="W9" s="113"/>
      <c r="X9" s="113"/>
      <c r="Y9" s="113"/>
    </row>
    <row r="10" spans="1:25" x14ac:dyDescent="0.3">
      <c r="A10" t="s">
        <v>7</v>
      </c>
      <c r="B10" s="181"/>
      <c r="C10" s="182"/>
      <c r="D10" s="182"/>
      <c r="E10" s="182"/>
      <c r="F10" s="182"/>
      <c r="G10" s="182"/>
      <c r="H10" s="182"/>
      <c r="I10" s="182"/>
      <c r="J10" s="182"/>
      <c r="K10" s="182"/>
      <c r="L10" s="182"/>
      <c r="M10" s="182"/>
      <c r="N10" s="182"/>
      <c r="O10" s="182"/>
      <c r="P10" s="182"/>
      <c r="Q10" s="182"/>
      <c r="R10" s="183">
        <f>SUM(C10:Q10)</f>
        <v>0</v>
      </c>
      <c r="U10" s="113"/>
      <c r="V10" s="113"/>
      <c r="W10" s="113"/>
      <c r="X10" s="113"/>
      <c r="Y10" s="113"/>
    </row>
    <row r="11" spans="1:25" x14ac:dyDescent="0.3">
      <c r="A11" t="s">
        <v>8</v>
      </c>
      <c r="B11" s="181"/>
      <c r="C11" s="182"/>
      <c r="D11" s="182"/>
      <c r="E11" s="182"/>
      <c r="F11" s="182"/>
      <c r="G11" s="182"/>
      <c r="H11" s="182"/>
      <c r="I11" s="182"/>
      <c r="J11" s="182"/>
      <c r="K11" s="182"/>
      <c r="L11" s="182"/>
      <c r="M11" s="182"/>
      <c r="N11" s="182"/>
      <c r="O11" s="182"/>
      <c r="P11" s="182"/>
      <c r="Q11" s="182"/>
      <c r="R11" s="183">
        <f t="shared" ref="R11:R16" si="0">SUM(C11:Q11)</f>
        <v>0</v>
      </c>
      <c r="U11" s="113"/>
      <c r="V11" s="113"/>
      <c r="W11" s="113"/>
      <c r="X11" s="113"/>
      <c r="Y11" s="113"/>
    </row>
    <row r="12" spans="1:25" x14ac:dyDescent="0.3">
      <c r="A12" t="s">
        <v>9</v>
      </c>
      <c r="B12" s="181"/>
      <c r="C12" s="182"/>
      <c r="D12" s="182"/>
      <c r="E12" s="182"/>
      <c r="F12" s="182"/>
      <c r="G12" s="182"/>
      <c r="H12" s="182"/>
      <c r="I12" s="182"/>
      <c r="J12" s="182"/>
      <c r="K12" s="182"/>
      <c r="L12" s="182"/>
      <c r="M12" s="182"/>
      <c r="N12" s="182"/>
      <c r="O12" s="182"/>
      <c r="P12" s="182"/>
      <c r="Q12" s="182"/>
      <c r="R12" s="183">
        <f t="shared" si="0"/>
        <v>0</v>
      </c>
      <c r="U12" s="113"/>
      <c r="V12" s="113"/>
      <c r="W12" s="113"/>
      <c r="X12" s="113"/>
      <c r="Y12" s="113"/>
    </row>
    <row r="13" spans="1:25" x14ac:dyDescent="0.3">
      <c r="A13" t="s">
        <v>10</v>
      </c>
      <c r="B13" s="181">
        <v>45658</v>
      </c>
      <c r="C13" s="182"/>
      <c r="D13" s="182">
        <v>5</v>
      </c>
      <c r="E13" s="182"/>
      <c r="F13" s="182"/>
      <c r="G13" s="182"/>
      <c r="H13" s="182"/>
      <c r="I13" s="182"/>
      <c r="J13" s="182"/>
      <c r="K13" s="182"/>
      <c r="L13" s="182"/>
      <c r="M13" s="182"/>
      <c r="N13" s="182"/>
      <c r="O13" s="182"/>
      <c r="P13" s="182"/>
      <c r="Q13" s="182">
        <v>2.5</v>
      </c>
      <c r="R13" s="183">
        <f t="shared" si="0"/>
        <v>7.5</v>
      </c>
      <c r="U13" s="113"/>
      <c r="V13" s="113"/>
      <c r="W13" s="113"/>
      <c r="X13" s="113"/>
      <c r="Y13" s="113"/>
    </row>
    <row r="14" spans="1:25" x14ac:dyDescent="0.3">
      <c r="A14" t="s">
        <v>11</v>
      </c>
      <c r="B14" s="181">
        <v>45659</v>
      </c>
      <c r="C14" s="195"/>
      <c r="D14" s="182"/>
      <c r="E14" s="182"/>
      <c r="F14" s="182"/>
      <c r="G14" s="182">
        <v>7.5</v>
      </c>
      <c r="H14" s="182"/>
      <c r="I14" s="182"/>
      <c r="J14" s="182"/>
      <c r="K14" s="182"/>
      <c r="L14" s="182"/>
      <c r="M14" s="182"/>
      <c r="N14" s="182"/>
      <c r="O14" s="182"/>
      <c r="P14" s="182"/>
      <c r="Q14" s="182"/>
      <c r="R14" s="183">
        <f t="shared" si="0"/>
        <v>7.5</v>
      </c>
      <c r="U14" s="113"/>
      <c r="V14" s="113"/>
      <c r="W14" s="113"/>
      <c r="X14" s="113"/>
      <c r="Y14" s="113"/>
    </row>
    <row r="15" spans="1:25" x14ac:dyDescent="0.3">
      <c r="A15" t="s">
        <v>12</v>
      </c>
      <c r="B15" s="181">
        <v>45660</v>
      </c>
      <c r="C15" s="182">
        <v>2.5</v>
      </c>
      <c r="D15" s="182"/>
      <c r="E15" s="182"/>
      <c r="F15" s="182"/>
      <c r="G15" s="182"/>
      <c r="H15" s="182"/>
      <c r="I15" s="182">
        <v>2.5</v>
      </c>
      <c r="J15" s="182"/>
      <c r="K15" s="182"/>
      <c r="L15" s="182"/>
      <c r="M15" s="182"/>
      <c r="N15" s="182"/>
      <c r="O15" s="182"/>
      <c r="P15" s="182"/>
      <c r="Q15" s="182">
        <v>2.5</v>
      </c>
      <c r="R15" s="183">
        <f t="shared" si="0"/>
        <v>7.5</v>
      </c>
      <c r="U15" s="113"/>
      <c r="V15" s="113"/>
      <c r="W15" s="113"/>
      <c r="X15" s="113"/>
      <c r="Y15" s="113"/>
    </row>
    <row r="16" spans="1:25" x14ac:dyDescent="0.3">
      <c r="A16" t="s">
        <v>6</v>
      </c>
      <c r="B16" s="181">
        <v>45661</v>
      </c>
      <c r="C16" s="182"/>
      <c r="D16" s="182"/>
      <c r="E16" s="182"/>
      <c r="F16" s="182"/>
      <c r="G16" s="182"/>
      <c r="H16" s="182"/>
      <c r="I16" s="182"/>
      <c r="J16" s="182"/>
      <c r="K16" s="182"/>
      <c r="L16" s="182"/>
      <c r="M16" s="182"/>
      <c r="N16" s="182"/>
      <c r="O16" s="182"/>
      <c r="P16" s="182"/>
      <c r="Q16" s="182"/>
      <c r="R16" s="183">
        <f t="shared" si="0"/>
        <v>0</v>
      </c>
      <c r="U16" s="113"/>
      <c r="V16" s="113"/>
      <c r="W16" s="113"/>
      <c r="X16" s="113"/>
      <c r="Y16" s="113"/>
    </row>
    <row r="17" spans="1:25" x14ac:dyDescent="0.3">
      <c r="A17" t="s">
        <v>111</v>
      </c>
      <c r="B17" s="183"/>
      <c r="C17" s="183">
        <f>SUM(C10:C16)</f>
        <v>2.5</v>
      </c>
      <c r="D17" s="183">
        <f>SUM(D10:D16)</f>
        <v>5</v>
      </c>
      <c r="E17" s="183">
        <f>SUM(E10:E16)</f>
        <v>0</v>
      </c>
      <c r="F17" s="183">
        <f>SUM(F10:F16)</f>
        <v>0</v>
      </c>
      <c r="G17" s="183">
        <f>SUM(G10:G16)</f>
        <v>7.5</v>
      </c>
      <c r="H17" s="183">
        <f>SUM(H10:H16)</f>
        <v>0</v>
      </c>
      <c r="I17" s="183">
        <f>SUM(I10:I16)</f>
        <v>2.5</v>
      </c>
      <c r="J17" s="183">
        <f>SUM(J10:J16)</f>
        <v>0</v>
      </c>
      <c r="K17" s="183">
        <f>SUM(K10:K16)</f>
        <v>0</v>
      </c>
      <c r="L17" s="183">
        <f>SUM(L10:L16)</f>
        <v>0</v>
      </c>
      <c r="M17" s="183">
        <f>SUM(M10:M16)</f>
        <v>0</v>
      </c>
      <c r="N17" s="183">
        <f>SUM(N10:N16)</f>
        <v>0</v>
      </c>
      <c r="O17" s="183">
        <f>SUM(O10:O16)</f>
        <v>0</v>
      </c>
      <c r="P17" s="183">
        <f>SUM(P10:P16)</f>
        <v>0</v>
      </c>
      <c r="Q17" s="183">
        <f>SUM(Q10:Q16)</f>
        <v>5</v>
      </c>
      <c r="R17" s="183">
        <f>SUM(R10:R16)</f>
        <v>22.5</v>
      </c>
      <c r="U17" s="113"/>
      <c r="V17" s="113"/>
      <c r="W17" s="113"/>
      <c r="X17" s="113"/>
      <c r="Y17" s="113"/>
    </row>
    <row r="18" spans="1:25" x14ac:dyDescent="0.3">
      <c r="A18" s="156"/>
      <c r="B18" s="156"/>
      <c r="C18" s="156"/>
      <c r="D18" s="156"/>
      <c r="E18" s="156"/>
      <c r="F18" s="156"/>
      <c r="G18" s="156"/>
      <c r="H18" s="156"/>
      <c r="I18" s="156"/>
      <c r="J18" s="156"/>
      <c r="K18" s="156"/>
      <c r="L18" s="156"/>
      <c r="M18" s="156"/>
      <c r="N18" s="156"/>
      <c r="O18" s="156"/>
      <c r="P18" s="156"/>
      <c r="Q18" s="156"/>
      <c r="R18" s="156"/>
      <c r="S18" s="51"/>
      <c r="T18" s="51"/>
      <c r="U18" s="113"/>
      <c r="V18" s="113"/>
      <c r="W18" s="113"/>
      <c r="X18" s="113"/>
      <c r="Y18" s="113"/>
    </row>
    <row r="19" spans="1:25" x14ac:dyDescent="0.3">
      <c r="A19" t="s">
        <v>7</v>
      </c>
      <c r="B19" s="181">
        <v>45662</v>
      </c>
      <c r="C19" s="182"/>
      <c r="D19" s="182"/>
      <c r="E19" s="182"/>
      <c r="F19" s="182"/>
      <c r="G19" s="182"/>
      <c r="H19" s="182"/>
      <c r="I19" s="182"/>
      <c r="J19" s="182"/>
      <c r="K19" s="182"/>
      <c r="L19" s="182"/>
      <c r="M19" s="182"/>
      <c r="N19" s="182"/>
      <c r="O19" s="182"/>
      <c r="P19" s="182"/>
      <c r="Q19" s="182"/>
      <c r="R19" s="183">
        <f>SUM(C19:Q19)</f>
        <v>0</v>
      </c>
    </row>
    <row r="20" spans="1:25" x14ac:dyDescent="0.3">
      <c r="A20" t="s">
        <v>8</v>
      </c>
      <c r="B20" s="181">
        <v>45663</v>
      </c>
      <c r="C20" s="182"/>
      <c r="D20" s="182"/>
      <c r="E20" s="182"/>
      <c r="F20" s="182"/>
      <c r="G20" s="182"/>
      <c r="H20" s="182"/>
      <c r="I20" s="182"/>
      <c r="J20" s="182"/>
      <c r="K20" s="182"/>
      <c r="L20" s="182"/>
      <c r="M20" s="182"/>
      <c r="N20" s="182"/>
      <c r="O20" s="182"/>
      <c r="P20" s="182"/>
      <c r="Q20" s="182"/>
      <c r="R20" s="183">
        <f t="shared" ref="R20:R25" si="1">SUM(C20:Q20)</f>
        <v>0</v>
      </c>
    </row>
    <row r="21" spans="1:25" ht="14.4" customHeight="1" x14ac:dyDescent="0.3">
      <c r="A21" t="s">
        <v>9</v>
      </c>
      <c r="B21" s="181">
        <v>45664</v>
      </c>
      <c r="C21" s="182"/>
      <c r="D21" s="182"/>
      <c r="E21" s="182"/>
      <c r="F21" s="182"/>
      <c r="G21" s="182">
        <v>2.5</v>
      </c>
      <c r="H21" s="182">
        <v>5</v>
      </c>
      <c r="I21" s="182"/>
      <c r="J21" s="182"/>
      <c r="K21" s="182"/>
      <c r="L21" s="182"/>
      <c r="M21" s="182"/>
      <c r="N21" s="182"/>
      <c r="O21" s="182"/>
      <c r="P21" s="182"/>
      <c r="Q21" s="182"/>
      <c r="R21" s="183">
        <f t="shared" si="1"/>
        <v>7.5</v>
      </c>
      <c r="U21" s="113" t="s">
        <v>85</v>
      </c>
      <c r="V21" s="113"/>
      <c r="W21" s="113"/>
      <c r="X21" s="113"/>
    </row>
    <row r="22" spans="1:25" x14ac:dyDescent="0.3">
      <c r="A22" t="s">
        <v>10</v>
      </c>
      <c r="B22" s="181">
        <v>45665</v>
      </c>
      <c r="C22" s="182"/>
      <c r="D22" s="182"/>
      <c r="E22" s="182">
        <v>4</v>
      </c>
      <c r="F22" s="182"/>
      <c r="G22" s="182"/>
      <c r="H22" s="182">
        <v>3</v>
      </c>
      <c r="I22" s="182"/>
      <c r="J22" s="182"/>
      <c r="K22" s="182"/>
      <c r="L22" s="182"/>
      <c r="M22" s="182"/>
      <c r="N22" s="182"/>
      <c r="O22" s="182"/>
      <c r="P22" s="182"/>
      <c r="Q22" s="182">
        <v>0.5</v>
      </c>
      <c r="R22" s="183">
        <f t="shared" si="1"/>
        <v>7.5</v>
      </c>
      <c r="U22" s="113"/>
      <c r="V22" s="113"/>
      <c r="W22" s="113"/>
      <c r="X22" s="113"/>
    </row>
    <row r="23" spans="1:25" x14ac:dyDescent="0.3">
      <c r="A23" t="s">
        <v>11</v>
      </c>
      <c r="B23" s="181">
        <v>45666</v>
      </c>
      <c r="C23" s="182"/>
      <c r="D23" s="182">
        <v>7.5</v>
      </c>
      <c r="E23" s="182"/>
      <c r="F23" s="182"/>
      <c r="G23" s="182"/>
      <c r="H23" s="182"/>
      <c r="I23" s="182"/>
      <c r="J23" s="182"/>
      <c r="K23" s="182"/>
      <c r="L23" s="182"/>
      <c r="M23" s="182"/>
      <c r="N23" s="182"/>
      <c r="O23" s="182"/>
      <c r="P23" s="182"/>
      <c r="Q23" s="182"/>
      <c r="R23" s="183">
        <f t="shared" si="1"/>
        <v>7.5</v>
      </c>
      <c r="U23" s="113"/>
      <c r="V23" s="113"/>
      <c r="W23" s="113"/>
      <c r="X23" s="113"/>
    </row>
    <row r="24" spans="1:25" x14ac:dyDescent="0.3">
      <c r="A24" t="s">
        <v>12</v>
      </c>
      <c r="B24" s="181">
        <v>45667</v>
      </c>
      <c r="C24" s="182"/>
      <c r="D24" s="182"/>
      <c r="E24" s="182"/>
      <c r="F24" s="182">
        <v>1.5</v>
      </c>
      <c r="G24" s="182"/>
      <c r="H24" s="182"/>
      <c r="I24" s="182"/>
      <c r="J24" s="182"/>
      <c r="K24" s="182"/>
      <c r="L24" s="182"/>
      <c r="M24" s="182"/>
      <c r="N24" s="182"/>
      <c r="O24" s="182"/>
      <c r="P24" s="182"/>
      <c r="Q24" s="182">
        <v>6</v>
      </c>
      <c r="R24" s="183">
        <f t="shared" si="1"/>
        <v>7.5</v>
      </c>
      <c r="U24" s="113"/>
      <c r="V24" s="113"/>
      <c r="W24" s="113"/>
      <c r="X24" s="113"/>
    </row>
    <row r="25" spans="1:25" x14ac:dyDescent="0.3">
      <c r="A25" t="s">
        <v>6</v>
      </c>
      <c r="B25" s="181">
        <v>45668</v>
      </c>
      <c r="C25" s="182"/>
      <c r="D25" s="182"/>
      <c r="E25" s="182"/>
      <c r="F25" s="182"/>
      <c r="G25" s="182"/>
      <c r="H25" s="182"/>
      <c r="I25" s="182"/>
      <c r="J25" s="182"/>
      <c r="K25" s="182"/>
      <c r="L25" s="182"/>
      <c r="M25" s="182"/>
      <c r="N25" s="182"/>
      <c r="O25" s="182"/>
      <c r="P25" s="182"/>
      <c r="Q25" s="182"/>
      <c r="R25" s="183">
        <f t="shared" si="1"/>
        <v>0</v>
      </c>
      <c r="U25" s="113"/>
      <c r="V25" s="113"/>
      <c r="W25" s="113"/>
      <c r="X25" s="113"/>
    </row>
    <row r="26" spans="1:25" x14ac:dyDescent="0.3">
      <c r="A26" t="s">
        <v>112</v>
      </c>
      <c r="B26" s="183"/>
      <c r="C26" s="183">
        <f>SUM(C19:C25)</f>
        <v>0</v>
      </c>
      <c r="D26" s="183">
        <f>SUM(D19:D25)</f>
        <v>7.5</v>
      </c>
      <c r="E26" s="183">
        <f>SUM(E19:E25)</f>
        <v>4</v>
      </c>
      <c r="F26" s="183">
        <f>SUM(F19:F25)</f>
        <v>1.5</v>
      </c>
      <c r="G26" s="183">
        <f>SUM(G19:G25)</f>
        <v>2.5</v>
      </c>
      <c r="H26" s="183">
        <f>SUM(H19:H25)</f>
        <v>8</v>
      </c>
      <c r="I26" s="183">
        <f>SUM(I19:I25)</f>
        <v>0</v>
      </c>
      <c r="J26" s="183">
        <f>SUM(J19:J25)</f>
        <v>0</v>
      </c>
      <c r="K26" s="183">
        <f>SUM(K19:K25)</f>
        <v>0</v>
      </c>
      <c r="L26" s="183">
        <f>SUM(L19:L25)</f>
        <v>0</v>
      </c>
      <c r="M26" s="183">
        <f>SUM(M19:M25)</f>
        <v>0</v>
      </c>
      <c r="N26" s="183">
        <f>SUM(N19:N25)</f>
        <v>0</v>
      </c>
      <c r="O26" s="183">
        <f>SUM(O19:O25)</f>
        <v>0</v>
      </c>
      <c r="P26" s="183">
        <f>SUM(P19:P25)</f>
        <v>0</v>
      </c>
      <c r="Q26" s="183">
        <f>SUM(Q19:Q25)</f>
        <v>6.5</v>
      </c>
      <c r="R26" s="183">
        <f>SUM(R19:R25)</f>
        <v>30</v>
      </c>
      <c r="U26" s="113"/>
      <c r="V26" s="113"/>
      <c r="W26" s="113"/>
      <c r="X26" s="113"/>
    </row>
    <row r="27" spans="1:25" x14ac:dyDescent="0.3">
      <c r="A27" s="156"/>
      <c r="B27" s="156"/>
      <c r="C27" s="156"/>
      <c r="D27" s="156"/>
      <c r="E27" s="156"/>
      <c r="F27" s="156"/>
      <c r="G27" s="156"/>
      <c r="H27" s="156"/>
      <c r="I27" s="156"/>
      <c r="J27" s="156"/>
      <c r="K27" s="156"/>
      <c r="L27" s="156"/>
      <c r="M27" s="156"/>
      <c r="N27" s="156"/>
      <c r="O27" s="156"/>
      <c r="P27" s="156"/>
      <c r="Q27" s="156"/>
      <c r="R27" s="156"/>
      <c r="S27" s="51"/>
      <c r="T27" s="51"/>
      <c r="U27" s="113"/>
      <c r="V27" s="113"/>
      <c r="W27" s="113"/>
      <c r="X27" s="113"/>
    </row>
    <row r="28" spans="1:25" x14ac:dyDescent="0.3">
      <c r="A28" t="s">
        <v>7</v>
      </c>
      <c r="B28" s="181">
        <v>45669</v>
      </c>
      <c r="C28" s="182"/>
      <c r="D28" s="182"/>
      <c r="E28" s="182"/>
      <c r="F28" s="182"/>
      <c r="G28" s="182"/>
      <c r="H28" s="182"/>
      <c r="I28" s="182"/>
      <c r="J28" s="182"/>
      <c r="K28" s="182"/>
      <c r="L28" s="182"/>
      <c r="M28" s="182"/>
      <c r="N28" s="182"/>
      <c r="O28" s="182"/>
      <c r="P28" s="182"/>
      <c r="Q28" s="182"/>
      <c r="R28" s="183">
        <f>SUM(C28:Q28)</f>
        <v>0</v>
      </c>
      <c r="U28" s="113"/>
      <c r="V28" s="113"/>
      <c r="W28" s="113"/>
      <c r="X28" s="113"/>
    </row>
    <row r="29" spans="1:25" x14ac:dyDescent="0.3">
      <c r="A29" t="s">
        <v>8</v>
      </c>
      <c r="B29" s="181">
        <v>45670</v>
      </c>
      <c r="C29" s="182"/>
      <c r="D29" s="182">
        <v>6</v>
      </c>
      <c r="E29" s="182"/>
      <c r="F29" s="182"/>
      <c r="G29" s="182"/>
      <c r="H29" s="182">
        <v>1.5</v>
      </c>
      <c r="I29" s="182"/>
      <c r="J29" s="182"/>
      <c r="K29" s="182"/>
      <c r="L29" s="182"/>
      <c r="M29" s="182"/>
      <c r="N29" s="182"/>
      <c r="O29" s="182"/>
      <c r="P29" s="182"/>
      <c r="Q29" s="182"/>
      <c r="R29" s="183">
        <f t="shared" ref="R29:R33" si="2">SUM(C29:Q29)</f>
        <v>7.5</v>
      </c>
      <c r="U29" s="113"/>
      <c r="V29" s="113"/>
      <c r="W29" s="113"/>
      <c r="X29" s="113"/>
    </row>
    <row r="30" spans="1:25" x14ac:dyDescent="0.3">
      <c r="A30" t="s">
        <v>9</v>
      </c>
      <c r="B30" s="181">
        <v>45671</v>
      </c>
      <c r="C30" s="182"/>
      <c r="D30" s="182"/>
      <c r="E30" s="182"/>
      <c r="F30" s="182">
        <v>7</v>
      </c>
      <c r="G30" s="182"/>
      <c r="H30" s="182"/>
      <c r="I30" s="182"/>
      <c r="J30" s="182"/>
      <c r="K30" s="182"/>
      <c r="L30" s="182"/>
      <c r="M30" s="182"/>
      <c r="N30" s="182"/>
      <c r="O30" s="182"/>
      <c r="P30" s="182"/>
      <c r="Q30" s="182">
        <v>0.5</v>
      </c>
      <c r="R30" s="183">
        <f>SUM(C30:Q30)</f>
        <v>7.5</v>
      </c>
    </row>
    <row r="31" spans="1:25" x14ac:dyDescent="0.3">
      <c r="A31" t="s">
        <v>10</v>
      </c>
      <c r="B31" s="181">
        <v>45672</v>
      </c>
      <c r="C31" s="182">
        <v>7.5</v>
      </c>
      <c r="D31" s="182"/>
      <c r="E31" s="182"/>
      <c r="F31" s="182"/>
      <c r="G31" s="182"/>
      <c r="H31" s="182"/>
      <c r="I31" s="182"/>
      <c r="J31" s="182"/>
      <c r="K31" s="182"/>
      <c r="L31" s="182"/>
      <c r="M31" s="182"/>
      <c r="N31" s="182"/>
      <c r="O31" s="182"/>
      <c r="P31" s="182"/>
      <c r="Q31" s="182"/>
      <c r="R31" s="183">
        <f t="shared" si="2"/>
        <v>7.5</v>
      </c>
    </row>
    <row r="32" spans="1:25" x14ac:dyDescent="0.3">
      <c r="A32" t="s">
        <v>11</v>
      </c>
      <c r="B32" s="181"/>
      <c r="C32" s="182"/>
      <c r="D32" s="182"/>
      <c r="E32" s="182"/>
      <c r="F32" s="182"/>
      <c r="G32" s="182"/>
      <c r="H32" s="182"/>
      <c r="I32" s="182"/>
      <c r="J32" s="182"/>
      <c r="K32" s="182"/>
      <c r="L32" s="182"/>
      <c r="M32" s="182"/>
      <c r="N32" s="182"/>
      <c r="O32" s="182"/>
      <c r="P32" s="182"/>
      <c r="Q32" s="182"/>
      <c r="R32" s="183">
        <f t="shared" si="2"/>
        <v>0</v>
      </c>
    </row>
    <row r="33" spans="1:27" x14ac:dyDescent="0.3">
      <c r="A33" t="s">
        <v>12</v>
      </c>
      <c r="B33" s="181"/>
      <c r="C33" s="182"/>
      <c r="D33" s="182"/>
      <c r="E33" s="182"/>
      <c r="F33" s="182"/>
      <c r="G33" s="182"/>
      <c r="H33" s="182"/>
      <c r="I33" s="182"/>
      <c r="J33" s="182"/>
      <c r="K33" s="182"/>
      <c r="L33" s="182"/>
      <c r="M33" s="182"/>
      <c r="N33" s="182"/>
      <c r="O33" s="182"/>
      <c r="P33" s="182"/>
      <c r="Q33" s="182"/>
      <c r="R33" s="183">
        <f t="shared" si="2"/>
        <v>0</v>
      </c>
    </row>
    <row r="34" spans="1:27" x14ac:dyDescent="0.3">
      <c r="A34" t="s">
        <v>6</v>
      </c>
      <c r="B34" s="181"/>
      <c r="C34" s="182"/>
      <c r="D34" s="182"/>
      <c r="E34" s="182"/>
      <c r="F34" s="182"/>
      <c r="G34" s="182"/>
      <c r="H34" s="182"/>
      <c r="I34" s="182"/>
      <c r="J34" s="182"/>
      <c r="K34" s="182"/>
      <c r="L34" s="182"/>
      <c r="M34" s="182"/>
      <c r="N34" s="182"/>
      <c r="O34" s="182"/>
      <c r="P34" s="182"/>
      <c r="Q34" s="182"/>
      <c r="R34" s="183">
        <f>SUM(C34:Q34)</f>
        <v>0</v>
      </c>
    </row>
    <row r="35" spans="1:27" x14ac:dyDescent="0.3">
      <c r="A35" t="s">
        <v>113</v>
      </c>
      <c r="B35" s="183"/>
      <c r="C35" s="183">
        <f>SUM(C28:C34)</f>
        <v>7.5</v>
      </c>
      <c r="D35" s="183">
        <f t="shared" ref="D35:R35" si="3">SUM(D28:D34)</f>
        <v>6</v>
      </c>
      <c r="E35" s="183">
        <f t="shared" si="3"/>
        <v>0</v>
      </c>
      <c r="F35" s="183">
        <f t="shared" si="3"/>
        <v>7</v>
      </c>
      <c r="G35" s="183">
        <f t="shared" si="3"/>
        <v>0</v>
      </c>
      <c r="H35" s="183">
        <f t="shared" si="3"/>
        <v>1.5</v>
      </c>
      <c r="I35" s="183">
        <f t="shared" si="3"/>
        <v>0</v>
      </c>
      <c r="J35" s="183">
        <f t="shared" si="3"/>
        <v>0</v>
      </c>
      <c r="K35" s="183">
        <f t="shared" si="3"/>
        <v>0</v>
      </c>
      <c r="L35" s="183">
        <f t="shared" si="3"/>
        <v>0</v>
      </c>
      <c r="M35" s="183">
        <f t="shared" si="3"/>
        <v>0</v>
      </c>
      <c r="N35" s="183">
        <f t="shared" si="3"/>
        <v>0</v>
      </c>
      <c r="O35" s="183">
        <f t="shared" si="3"/>
        <v>0</v>
      </c>
      <c r="P35" s="183">
        <f t="shared" si="3"/>
        <v>0</v>
      </c>
      <c r="Q35" s="183">
        <f t="shared" si="3"/>
        <v>0.5</v>
      </c>
      <c r="R35" s="183">
        <f t="shared" si="3"/>
        <v>22.5</v>
      </c>
      <c r="U35" s="113" t="s">
        <v>86</v>
      </c>
      <c r="V35" s="113"/>
      <c r="W35" s="113"/>
      <c r="X35" s="113"/>
      <c r="Y35" s="113"/>
      <c r="Z35" s="113"/>
      <c r="AA35" s="113"/>
    </row>
    <row r="36" spans="1:27" x14ac:dyDescent="0.3">
      <c r="A36" s="156"/>
      <c r="B36" s="156"/>
      <c r="C36" s="156"/>
      <c r="D36" s="156"/>
      <c r="E36" s="156"/>
      <c r="F36" s="156"/>
      <c r="G36" s="156"/>
      <c r="H36" s="156"/>
      <c r="I36" s="156"/>
      <c r="J36" s="156"/>
      <c r="K36" s="156"/>
      <c r="L36" s="156"/>
      <c r="M36" s="156"/>
      <c r="N36" s="156"/>
      <c r="O36" s="156"/>
      <c r="P36" s="156"/>
      <c r="Q36" s="156"/>
      <c r="R36" s="156"/>
      <c r="U36" s="113"/>
      <c r="V36" s="113"/>
      <c r="W36" s="113"/>
      <c r="X36" s="113"/>
      <c r="Y36" s="113"/>
      <c r="Z36" s="113"/>
      <c r="AA36" s="113"/>
    </row>
    <row r="37" spans="1:27" x14ac:dyDescent="0.3">
      <c r="U37" s="113"/>
      <c r="V37" s="113"/>
      <c r="W37" s="113"/>
      <c r="X37" s="113"/>
      <c r="Y37" s="113"/>
      <c r="Z37" s="113"/>
      <c r="AA37" s="113"/>
    </row>
    <row r="38" spans="1:27" x14ac:dyDescent="0.3">
      <c r="A38" s="103" t="s">
        <v>116</v>
      </c>
      <c r="B38" s="103"/>
      <c r="C38" s="103"/>
      <c r="D38" s="87"/>
      <c r="U38" s="113"/>
      <c r="V38" s="113"/>
      <c r="W38" s="113"/>
      <c r="X38" s="113"/>
      <c r="Y38" s="113"/>
      <c r="Z38" s="113"/>
      <c r="AA38" s="113"/>
    </row>
    <row r="39" spans="1:27" x14ac:dyDescent="0.3">
      <c r="A39" s="103" t="s">
        <v>117</v>
      </c>
      <c r="B39" s="103"/>
      <c r="C39" s="103"/>
      <c r="D39" s="51">
        <f>R35+R26+R17</f>
        <v>75</v>
      </c>
      <c r="U39" s="113"/>
      <c r="V39" s="113"/>
      <c r="W39" s="113"/>
      <c r="X39" s="113"/>
      <c r="Y39" s="113"/>
      <c r="Z39" s="113"/>
      <c r="AA39" s="113"/>
    </row>
    <row r="40" spans="1:27" ht="43.2" customHeight="1" x14ac:dyDescent="0.3">
      <c r="A40" s="183"/>
      <c r="B40" s="198" t="s">
        <v>45</v>
      </c>
      <c r="C40" s="138" t="s">
        <v>114</v>
      </c>
      <c r="D40" s="138"/>
      <c r="E40" s="198" t="s">
        <v>115</v>
      </c>
      <c r="F40" s="198" t="s">
        <v>118</v>
      </c>
      <c r="G40" s="198" t="s">
        <v>119</v>
      </c>
      <c r="H40" s="198" t="s">
        <v>120</v>
      </c>
      <c r="I40" s="198" t="s">
        <v>121</v>
      </c>
      <c r="J40" s="138" t="s">
        <v>123</v>
      </c>
      <c r="K40" s="138"/>
      <c r="L40" s="100"/>
      <c r="M40" s="100"/>
      <c r="N40" s="100"/>
      <c r="O40" s="100"/>
      <c r="P40" s="100"/>
      <c r="Q40" s="100"/>
      <c r="R40" s="100"/>
      <c r="U40" s="113"/>
      <c r="V40" s="113"/>
      <c r="W40" s="113"/>
      <c r="X40" s="113"/>
      <c r="Y40" s="113"/>
      <c r="Z40" s="113"/>
      <c r="AA40" s="113"/>
    </row>
    <row r="41" spans="1:27" x14ac:dyDescent="0.3">
      <c r="A41" s="183" t="str">
        <f>C9</f>
        <v>State ESG SO</v>
      </c>
      <c r="B41" s="183">
        <f>C17+C26+C35</f>
        <v>10</v>
      </c>
      <c r="C41" s="199">
        <f>B41/D39</f>
        <v>0.13333333333333333</v>
      </c>
      <c r="D41" s="199"/>
      <c r="E41" s="183">
        <f>C41*D38</f>
        <v>0</v>
      </c>
      <c r="F41" s="200">
        <f>B41-E41</f>
        <v>10</v>
      </c>
      <c r="G41" s="201">
        <f>F41*(O7/T6/R2)</f>
        <v>208.33333333333331</v>
      </c>
      <c r="H41" s="201">
        <f>E41*(R6*1.5)</f>
        <v>0</v>
      </c>
      <c r="I41" s="201">
        <f>G41+H41</f>
        <v>208.33333333333331</v>
      </c>
      <c r="J41" s="202">
        <f>I41</f>
        <v>208.33333333333331</v>
      </c>
      <c r="K41" s="202"/>
      <c r="N41" s="138" t="s">
        <v>135</v>
      </c>
      <c r="O41" s="138"/>
      <c r="P41" s="138"/>
      <c r="Q41" s="138"/>
      <c r="R41" s="138"/>
      <c r="U41" s="113"/>
      <c r="V41" s="113"/>
      <c r="W41" s="113"/>
      <c r="X41" s="113"/>
      <c r="Y41" s="113"/>
      <c r="Z41" s="113"/>
      <c r="AA41" s="113"/>
    </row>
    <row r="42" spans="1:27" x14ac:dyDescent="0.3">
      <c r="A42" s="183" t="str">
        <f>D9</f>
        <v>State ESG ES</v>
      </c>
      <c r="B42" s="183">
        <f>D17+D26+D35</f>
        <v>18.5</v>
      </c>
      <c r="C42" s="199">
        <f>B42/D39</f>
        <v>0.24666666666666667</v>
      </c>
      <c r="D42" s="199"/>
      <c r="E42" s="183">
        <f>C42*D38</f>
        <v>0</v>
      </c>
      <c r="F42" s="200">
        <f>B42-E42</f>
        <v>18.5</v>
      </c>
      <c r="G42" s="201">
        <f>F42*(O7/T6/R2)</f>
        <v>385.41666666666663</v>
      </c>
      <c r="H42" s="201">
        <f>E42*(R6*1.5)</f>
        <v>0</v>
      </c>
      <c r="I42" s="201">
        <f t="shared" ref="I42:I55" si="4">G42+H42</f>
        <v>385.41666666666663</v>
      </c>
      <c r="J42" s="202">
        <f t="shared" ref="J42:J44" si="5">I42</f>
        <v>385.41666666666663</v>
      </c>
      <c r="K42" s="202"/>
      <c r="N42" s="138"/>
      <c r="O42" s="138"/>
      <c r="P42" s="138"/>
      <c r="Q42" s="138"/>
      <c r="R42" s="138"/>
      <c r="U42" s="113"/>
      <c r="V42" s="113"/>
      <c r="W42" s="113"/>
      <c r="X42" s="113"/>
      <c r="Y42" s="113"/>
      <c r="Z42" s="113"/>
      <c r="AA42" s="113"/>
    </row>
    <row r="43" spans="1:27" x14ac:dyDescent="0.3">
      <c r="A43" s="183" t="str">
        <f>E9</f>
        <v>State ESG RRH</v>
      </c>
      <c r="B43" s="183">
        <f>E17+E26+E35</f>
        <v>4</v>
      </c>
      <c r="C43" s="199">
        <f>B43/D39</f>
        <v>5.3333333333333337E-2</v>
      </c>
      <c r="D43" s="199"/>
      <c r="E43" s="183">
        <f>C43*D38</f>
        <v>0</v>
      </c>
      <c r="F43" s="200">
        <f t="shared" ref="F43:F55" si="6">B43-E43</f>
        <v>4</v>
      </c>
      <c r="G43" s="201">
        <f>F43*(O7/T6/R2)</f>
        <v>83.333333333333329</v>
      </c>
      <c r="H43" s="201">
        <f>E43*(R6*1.5)</f>
        <v>0</v>
      </c>
      <c r="I43" s="201">
        <f t="shared" si="4"/>
        <v>83.333333333333329</v>
      </c>
      <c r="J43" s="202">
        <f t="shared" si="5"/>
        <v>83.333333333333329</v>
      </c>
      <c r="K43" s="202"/>
      <c r="N43" s="138"/>
      <c r="O43" s="138"/>
      <c r="P43" s="138"/>
      <c r="Q43" s="138"/>
      <c r="R43" s="138"/>
      <c r="U43" s="113"/>
      <c r="V43" s="113"/>
      <c r="W43" s="113"/>
      <c r="X43" s="113"/>
      <c r="Y43" s="113"/>
      <c r="Z43" s="113"/>
      <c r="AA43" s="113"/>
    </row>
    <row r="44" spans="1:27" x14ac:dyDescent="0.3">
      <c r="A44" s="183" t="str">
        <f>F9</f>
        <v>State ESG HP</v>
      </c>
      <c r="B44" s="183">
        <f>F17+F26+F35</f>
        <v>8.5</v>
      </c>
      <c r="C44" s="199">
        <f>B44/D39</f>
        <v>0.11333333333333333</v>
      </c>
      <c r="D44" s="199"/>
      <c r="E44" s="183">
        <f>C44*D38</f>
        <v>0</v>
      </c>
      <c r="F44" s="200">
        <f t="shared" si="6"/>
        <v>8.5</v>
      </c>
      <c r="G44" s="201">
        <f>F44*(O7/T6/R2)</f>
        <v>177.08333333333331</v>
      </c>
      <c r="H44" s="201">
        <f>E44*(R6*1.5)</f>
        <v>0</v>
      </c>
      <c r="I44" s="201">
        <f t="shared" si="4"/>
        <v>177.08333333333331</v>
      </c>
      <c r="J44" s="202">
        <f t="shared" si="5"/>
        <v>177.08333333333331</v>
      </c>
      <c r="K44" s="202"/>
      <c r="N44" s="138"/>
      <c r="O44" s="138"/>
      <c r="P44" s="138"/>
      <c r="Q44" s="138"/>
      <c r="R44" s="138"/>
      <c r="U44" s="113"/>
      <c r="V44" s="113"/>
      <c r="W44" s="113"/>
      <c r="X44" s="113"/>
      <c r="Y44" s="113"/>
      <c r="Z44" s="113"/>
      <c r="AA44" s="113"/>
    </row>
    <row r="45" spans="1:27" x14ac:dyDescent="0.3">
      <c r="A45" s="183" t="str">
        <f>G9</f>
        <v>State ESG HMIS</v>
      </c>
      <c r="B45" s="183">
        <f>G17+G26+G35</f>
        <v>10</v>
      </c>
      <c r="C45" s="199">
        <f>B45/D39</f>
        <v>0.13333333333333333</v>
      </c>
      <c r="D45" s="199"/>
      <c r="E45" s="183">
        <f>C45*D38</f>
        <v>0</v>
      </c>
      <c r="F45" s="200">
        <f t="shared" si="6"/>
        <v>10</v>
      </c>
      <c r="G45" s="201">
        <f>F45*(O7/T6/R2)</f>
        <v>208.33333333333331</v>
      </c>
      <c r="H45" s="201">
        <f>E45*(R6*1.5)</f>
        <v>0</v>
      </c>
      <c r="I45" s="201">
        <f t="shared" si="4"/>
        <v>208.33333333333331</v>
      </c>
      <c r="J45" s="202">
        <f>I45</f>
        <v>208.33333333333331</v>
      </c>
      <c r="K45" s="202"/>
      <c r="L45" s="160"/>
      <c r="N45" s="138"/>
      <c r="O45" s="138"/>
      <c r="P45" s="138"/>
      <c r="Q45" s="138"/>
      <c r="R45" s="138"/>
      <c r="U45" s="113"/>
      <c r="V45" s="113"/>
      <c r="W45" s="113"/>
      <c r="X45" s="113"/>
      <c r="Y45" s="113"/>
      <c r="Z45" s="113"/>
      <c r="AA45" s="113"/>
    </row>
    <row r="46" spans="1:27" x14ac:dyDescent="0.3">
      <c r="A46" s="198" t="str">
        <f>H9</f>
        <v>Other Grant (1)</v>
      </c>
      <c r="B46" s="183">
        <f>H17+H26+H35</f>
        <v>9.5</v>
      </c>
      <c r="C46" s="199">
        <f>B46/D39</f>
        <v>0.12666666666666668</v>
      </c>
      <c r="D46" s="199"/>
      <c r="E46" s="183">
        <f>C46*D38</f>
        <v>0</v>
      </c>
      <c r="F46" s="200">
        <f t="shared" si="6"/>
        <v>9.5</v>
      </c>
      <c r="G46" s="201">
        <f>F46*(O7/T6/R2)</f>
        <v>197.91666666666666</v>
      </c>
      <c r="H46" s="201">
        <f>E46*(R6*1.5)</f>
        <v>0</v>
      </c>
      <c r="I46" s="201">
        <f t="shared" si="4"/>
        <v>197.91666666666666</v>
      </c>
      <c r="J46" s="183"/>
      <c r="K46" s="183"/>
      <c r="N46" s="138"/>
      <c r="O46" s="138"/>
      <c r="P46" s="138"/>
      <c r="Q46" s="138"/>
      <c r="R46" s="138"/>
      <c r="U46" s="113"/>
      <c r="V46" s="113"/>
      <c r="W46" s="113"/>
      <c r="X46" s="113"/>
      <c r="Y46" s="113"/>
      <c r="Z46" s="113"/>
      <c r="AA46" s="113"/>
    </row>
    <row r="47" spans="1:27" x14ac:dyDescent="0.3">
      <c r="A47" s="198" t="str">
        <f>I9</f>
        <v>Other Grant (2)</v>
      </c>
      <c r="B47" s="183">
        <f>I17+I26+I35</f>
        <v>2.5</v>
      </c>
      <c r="C47" s="199">
        <f>B47/D39</f>
        <v>3.3333333333333333E-2</v>
      </c>
      <c r="D47" s="199"/>
      <c r="E47" s="183">
        <f>C47*D38</f>
        <v>0</v>
      </c>
      <c r="F47" s="200">
        <f t="shared" si="6"/>
        <v>2.5</v>
      </c>
      <c r="G47" s="201">
        <f>F47*(O7/T6/R2)</f>
        <v>52.083333333333329</v>
      </c>
      <c r="H47" s="201">
        <f>E47*(R6*1.5)</f>
        <v>0</v>
      </c>
      <c r="I47" s="201">
        <f t="shared" si="4"/>
        <v>52.083333333333329</v>
      </c>
      <c r="J47" s="183"/>
      <c r="K47" s="183"/>
      <c r="N47" s="138"/>
      <c r="O47" s="138"/>
      <c r="P47" s="138"/>
      <c r="Q47" s="138"/>
      <c r="R47" s="138"/>
    </row>
    <row r="48" spans="1:27" x14ac:dyDescent="0.3">
      <c r="A48" s="183" t="str">
        <f>J9</f>
        <v>Other  Grant (3)</v>
      </c>
      <c r="B48" s="183">
        <f>J17+J26+J35</f>
        <v>0</v>
      </c>
      <c r="C48" s="199">
        <f>B48/D39</f>
        <v>0</v>
      </c>
      <c r="D48" s="199"/>
      <c r="E48" s="183">
        <f>C48*D38</f>
        <v>0</v>
      </c>
      <c r="F48" s="200">
        <f t="shared" si="6"/>
        <v>0</v>
      </c>
      <c r="G48" s="201">
        <f>F48*(O7/T6/R2)</f>
        <v>0</v>
      </c>
      <c r="H48" s="201">
        <f>E48*(R6*1.5)</f>
        <v>0</v>
      </c>
      <c r="I48" s="201">
        <f t="shared" si="4"/>
        <v>0</v>
      </c>
      <c r="J48" s="183"/>
      <c r="K48" s="183"/>
    </row>
    <row r="49" spans="1:20" x14ac:dyDescent="0.3">
      <c r="A49" s="183" t="str">
        <f>K9</f>
        <v>Other Grant (4)</v>
      </c>
      <c r="B49" s="183">
        <f>K17+K26+K35</f>
        <v>0</v>
      </c>
      <c r="C49" s="199">
        <f>B49/D39</f>
        <v>0</v>
      </c>
      <c r="D49" s="199"/>
      <c r="E49" s="183">
        <f>C49*D38</f>
        <v>0</v>
      </c>
      <c r="F49" s="200">
        <f t="shared" si="6"/>
        <v>0</v>
      </c>
      <c r="G49" s="201">
        <f>F49*(O7/T6/R2)</f>
        <v>0</v>
      </c>
      <c r="H49" s="201">
        <f>E49*(R6*1.5)</f>
        <v>0</v>
      </c>
      <c r="I49" s="201">
        <f t="shared" si="4"/>
        <v>0</v>
      </c>
      <c r="J49" s="183"/>
      <c r="K49" s="183"/>
    </row>
    <row r="50" spans="1:20" x14ac:dyDescent="0.3">
      <c r="A50" s="183" t="str">
        <f>L9</f>
        <v>Other Grant (5)</v>
      </c>
      <c r="B50" s="183">
        <f>L17+L26+L35</f>
        <v>0</v>
      </c>
      <c r="C50" s="199">
        <f>B50/D39</f>
        <v>0</v>
      </c>
      <c r="D50" s="199"/>
      <c r="E50" s="183">
        <f>C50*D38</f>
        <v>0</v>
      </c>
      <c r="F50" s="200">
        <f t="shared" si="6"/>
        <v>0</v>
      </c>
      <c r="G50" s="201">
        <f>F50*(O7/T6/R2)</f>
        <v>0</v>
      </c>
      <c r="H50" s="201">
        <f>E50*(R6*1.5)</f>
        <v>0</v>
      </c>
      <c r="I50" s="201">
        <f t="shared" si="4"/>
        <v>0</v>
      </c>
      <c r="J50" s="183"/>
      <c r="K50" s="183"/>
    </row>
    <row r="51" spans="1:20" x14ac:dyDescent="0.3">
      <c r="A51" s="183" t="str">
        <f>M9</f>
        <v>Other Grant (6)</v>
      </c>
      <c r="B51" s="183">
        <f>M17+M26+M35</f>
        <v>0</v>
      </c>
      <c r="C51" s="199">
        <f>B51/R2</f>
        <v>0</v>
      </c>
      <c r="D51" s="199"/>
      <c r="E51" s="183">
        <f>C51*D38</f>
        <v>0</v>
      </c>
      <c r="F51" s="200">
        <f t="shared" si="6"/>
        <v>0</v>
      </c>
      <c r="G51" s="201">
        <f>F51*(O7/T6/R2)</f>
        <v>0</v>
      </c>
      <c r="H51" s="201">
        <f>E51*(R6*1.5)</f>
        <v>0</v>
      </c>
      <c r="I51" s="201">
        <f t="shared" si="4"/>
        <v>0</v>
      </c>
      <c r="J51" s="183"/>
      <c r="K51" s="183"/>
    </row>
    <row r="52" spans="1:20" x14ac:dyDescent="0.3">
      <c r="A52" s="183" t="str">
        <f>N9</f>
        <v>Other Grant (7)</v>
      </c>
      <c r="B52" s="183">
        <f>N17+N26+N35</f>
        <v>0</v>
      </c>
      <c r="C52" s="199">
        <f>B52/D39</f>
        <v>0</v>
      </c>
      <c r="D52" s="199"/>
      <c r="E52" s="183">
        <f>C52*D38</f>
        <v>0</v>
      </c>
      <c r="F52" s="200">
        <f t="shared" si="6"/>
        <v>0</v>
      </c>
      <c r="G52" s="201">
        <f>F52*(O7/T6/R2)</f>
        <v>0</v>
      </c>
      <c r="H52" s="201">
        <f>E52*(R6*1.5)</f>
        <v>0</v>
      </c>
      <c r="I52" s="201">
        <f t="shared" si="4"/>
        <v>0</v>
      </c>
      <c r="J52" s="183"/>
      <c r="K52" s="183"/>
    </row>
    <row r="53" spans="1:20" x14ac:dyDescent="0.3">
      <c r="A53" s="183" t="str">
        <f>O9</f>
        <v>Other Grant (8)</v>
      </c>
      <c r="B53" s="183">
        <f>O17+O26+O35</f>
        <v>0</v>
      </c>
      <c r="C53" s="199">
        <f>B53/D39</f>
        <v>0</v>
      </c>
      <c r="D53" s="199"/>
      <c r="E53" s="183">
        <f>C53*D38</f>
        <v>0</v>
      </c>
      <c r="F53" s="200">
        <f t="shared" si="6"/>
        <v>0</v>
      </c>
      <c r="G53" s="201">
        <f>F53*(O7/T6/R2)</f>
        <v>0</v>
      </c>
      <c r="H53" s="201">
        <f>E53*(R6*1.5)</f>
        <v>0</v>
      </c>
      <c r="I53" s="201">
        <f t="shared" si="4"/>
        <v>0</v>
      </c>
      <c r="J53" s="183"/>
      <c r="K53" s="183"/>
    </row>
    <row r="54" spans="1:20" x14ac:dyDescent="0.3">
      <c r="A54" s="183" t="str">
        <f>P9</f>
        <v>Other Grant (9)</v>
      </c>
      <c r="B54" s="183">
        <f>P17+P26+P35</f>
        <v>0</v>
      </c>
      <c r="C54" s="199">
        <f>B54/D39</f>
        <v>0</v>
      </c>
      <c r="D54" s="199"/>
      <c r="E54" s="183">
        <f>C54*D38</f>
        <v>0</v>
      </c>
      <c r="F54" s="200">
        <f t="shared" si="6"/>
        <v>0</v>
      </c>
      <c r="G54" s="201">
        <f>F54*(O7/T6/R2)</f>
        <v>0</v>
      </c>
      <c r="H54" s="201">
        <f>E54*(R6*1.5)</f>
        <v>0</v>
      </c>
      <c r="I54" s="201">
        <f t="shared" si="4"/>
        <v>0</v>
      </c>
      <c r="J54" s="201"/>
      <c r="K54" s="183"/>
    </row>
    <row r="55" spans="1:20" x14ac:dyDescent="0.3">
      <c r="A55" s="183" t="str">
        <f>Q9</f>
        <v>Non Grant Hours</v>
      </c>
      <c r="B55" s="183">
        <f>Q17+Q26+Q35</f>
        <v>12</v>
      </c>
      <c r="C55" s="199">
        <f>B55/D39</f>
        <v>0.16</v>
      </c>
      <c r="D55" s="199"/>
      <c r="E55" s="183">
        <f>C55*D38</f>
        <v>0</v>
      </c>
      <c r="F55" s="200">
        <f t="shared" si="6"/>
        <v>12</v>
      </c>
      <c r="G55" s="201">
        <f>F55*(O7/T6/R2)</f>
        <v>250</v>
      </c>
      <c r="H55" s="201">
        <f>E55*(R6*1.5)</f>
        <v>0</v>
      </c>
      <c r="I55" s="201">
        <f t="shared" si="4"/>
        <v>250</v>
      </c>
      <c r="J55" s="183"/>
      <c r="K55" s="183"/>
    </row>
    <row r="56" spans="1:20" x14ac:dyDescent="0.3">
      <c r="A56" s="203" t="s">
        <v>131</v>
      </c>
      <c r="B56" s="203">
        <f>SUM(B41:B55)</f>
        <v>75</v>
      </c>
      <c r="C56" s="204">
        <f t="shared" ref="C56:I56" si="7">SUM(C41:C55)</f>
        <v>1</v>
      </c>
      <c r="D56" s="205">
        <f t="shared" si="7"/>
        <v>0</v>
      </c>
      <c r="E56" s="203">
        <f t="shared" si="7"/>
        <v>0</v>
      </c>
      <c r="F56" s="206">
        <f t="shared" si="7"/>
        <v>75</v>
      </c>
      <c r="G56" s="207">
        <f t="shared" si="7"/>
        <v>1562.5</v>
      </c>
      <c r="H56" s="207">
        <f t="shared" si="7"/>
        <v>0</v>
      </c>
      <c r="I56" s="207">
        <f t="shared" si="7"/>
        <v>1562.5</v>
      </c>
      <c r="J56" s="203"/>
      <c r="K56" s="203"/>
    </row>
    <row r="57" spans="1:20" x14ac:dyDescent="0.3">
      <c r="B57" s="164" t="s">
        <v>77</v>
      </c>
      <c r="C57" s="164"/>
      <c r="D57" s="164"/>
      <c r="E57" s="164"/>
      <c r="F57" s="164"/>
      <c r="G57" s="164"/>
      <c r="H57" s="164"/>
      <c r="I57" s="164"/>
      <c r="J57" s="164"/>
      <c r="K57" s="164"/>
      <c r="L57" s="164"/>
      <c r="M57" s="164"/>
      <c r="N57" s="164"/>
      <c r="O57" s="164"/>
      <c r="P57" s="164"/>
      <c r="Q57" s="164"/>
      <c r="R57" s="164"/>
      <c r="S57" s="164"/>
      <c r="T57" s="164"/>
    </row>
  </sheetData>
  <mergeCells count="44">
    <mergeCell ref="B57:T57"/>
    <mergeCell ref="C56:D56"/>
    <mergeCell ref="U9:Y18"/>
    <mergeCell ref="U21:X29"/>
    <mergeCell ref="U35:AA46"/>
    <mergeCell ref="N41:R47"/>
    <mergeCell ref="C50:D50"/>
    <mergeCell ref="C51:D51"/>
    <mergeCell ref="C52:D52"/>
    <mergeCell ref="C53:D53"/>
    <mergeCell ref="C54:D54"/>
    <mergeCell ref="C55:D55"/>
    <mergeCell ref="C45:D45"/>
    <mergeCell ref="J45:K45"/>
    <mergeCell ref="C46:D46"/>
    <mergeCell ref="C47:D47"/>
    <mergeCell ref="C48:D48"/>
    <mergeCell ref="C49:D49"/>
    <mergeCell ref="C42:D42"/>
    <mergeCell ref="J42:K42"/>
    <mergeCell ref="C43:D43"/>
    <mergeCell ref="J43:K43"/>
    <mergeCell ref="C44:D44"/>
    <mergeCell ref="J44:K44"/>
    <mergeCell ref="A38:C38"/>
    <mergeCell ref="A39:C39"/>
    <mergeCell ref="C40:D40"/>
    <mergeCell ref="J40:K40"/>
    <mergeCell ref="C41:D41"/>
    <mergeCell ref="J41:K41"/>
    <mergeCell ref="B6:D6"/>
    <mergeCell ref="F6:K6"/>
    <mergeCell ref="O6:P6"/>
    <mergeCell ref="Q6:S7"/>
    <mergeCell ref="T6:T7"/>
    <mergeCell ref="O7:P7"/>
    <mergeCell ref="A1:S1"/>
    <mergeCell ref="B2:D2"/>
    <mergeCell ref="F2:K2"/>
    <mergeCell ref="O2:Q2"/>
    <mergeCell ref="T3:Y3"/>
    <mergeCell ref="B4:D4"/>
    <mergeCell ref="F4:K4"/>
    <mergeCell ref="P4: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workbookViewId="0">
      <selection activeCell="L3" sqref="L3:Q3"/>
    </sheetView>
  </sheetViews>
  <sheetFormatPr defaultRowHeight="14.4" x14ac:dyDescent="0.3"/>
  <cols>
    <col min="1" max="1" width="41.109375" customWidth="1"/>
    <col min="2" max="2" width="14.88671875" customWidth="1"/>
    <col min="3" max="3" width="13.5546875" customWidth="1"/>
    <col min="4" max="4" width="12.88671875" customWidth="1"/>
    <col min="5" max="5" width="13.5546875" customWidth="1"/>
    <col min="6" max="6" width="13" customWidth="1"/>
    <col min="7" max="7" width="16.44140625" customWidth="1"/>
    <col min="8" max="8" width="15" customWidth="1"/>
    <col min="9" max="9" width="16.88671875" customWidth="1"/>
    <col min="14" max="14" width="9.109375" bestFit="1" customWidth="1"/>
  </cols>
  <sheetData>
    <row r="1" spans="1:17" ht="17.399999999999999" x14ac:dyDescent="0.3">
      <c r="A1" s="123" t="s">
        <v>59</v>
      </c>
      <c r="B1" s="123"/>
      <c r="C1" s="123"/>
      <c r="D1" s="123"/>
      <c r="E1" s="123"/>
      <c r="F1" s="123"/>
      <c r="G1" s="123"/>
      <c r="H1" s="123"/>
      <c r="I1" s="123"/>
      <c r="J1" s="2"/>
      <c r="K1" s="2"/>
    </row>
    <row r="2" spans="1:17" ht="15.6" x14ac:dyDescent="0.3">
      <c r="A2" s="3" t="s">
        <v>0</v>
      </c>
      <c r="B2" s="124"/>
      <c r="C2" s="124"/>
      <c r="D2" s="124"/>
      <c r="E2" s="2" t="s">
        <v>62</v>
      </c>
      <c r="F2" s="2"/>
      <c r="G2" s="127" t="s">
        <v>66</v>
      </c>
      <c r="H2" s="127"/>
      <c r="I2" s="70"/>
      <c r="J2" s="2"/>
      <c r="K2" s="2"/>
    </row>
    <row r="3" spans="1:17" ht="15.6" x14ac:dyDescent="0.3">
      <c r="A3" s="3"/>
      <c r="B3" s="1"/>
      <c r="C3" s="1"/>
      <c r="D3" s="4"/>
      <c r="E3" s="5"/>
      <c r="F3" s="5"/>
      <c r="G3" s="2"/>
      <c r="H3" s="2"/>
      <c r="I3" s="2"/>
      <c r="J3" s="2"/>
      <c r="L3" s="162" t="s">
        <v>122</v>
      </c>
      <c r="M3" s="162"/>
      <c r="N3" s="162"/>
      <c r="O3" s="162"/>
      <c r="P3" s="162"/>
      <c r="Q3" s="162"/>
    </row>
    <row r="4" spans="1:17" ht="15.6" x14ac:dyDescent="0.3">
      <c r="A4" s="3" t="s">
        <v>1</v>
      </c>
      <c r="B4" s="125"/>
      <c r="C4" s="125"/>
      <c r="D4" s="125"/>
      <c r="E4" s="6"/>
      <c r="F4" s="3" t="s">
        <v>3</v>
      </c>
      <c r="G4" s="124"/>
      <c r="H4" s="124"/>
      <c r="I4" s="124"/>
      <c r="J4" s="6"/>
    </row>
    <row r="5" spans="1:17" ht="15.6" x14ac:dyDescent="0.3">
      <c r="A5" s="3"/>
      <c r="B5" s="1"/>
      <c r="C5" s="1"/>
      <c r="D5" s="7"/>
      <c r="E5" s="6"/>
      <c r="F5" s="6"/>
      <c r="G5" s="6"/>
      <c r="H5" s="6"/>
      <c r="I5" s="6"/>
      <c r="J5" s="6"/>
    </row>
    <row r="6" spans="1:17" ht="15.6" x14ac:dyDescent="0.3">
      <c r="A6" s="3" t="s">
        <v>4</v>
      </c>
      <c r="B6" s="126"/>
      <c r="C6" s="126"/>
      <c r="D6" s="126"/>
      <c r="E6" s="6"/>
      <c r="F6" s="6"/>
      <c r="G6" s="6"/>
      <c r="H6" s="6"/>
      <c r="I6" s="6"/>
      <c r="J6" s="6"/>
    </row>
    <row r="7" spans="1:17" ht="15.6" x14ac:dyDescent="0.3">
      <c r="A7" s="3"/>
      <c r="B7" s="173"/>
      <c r="C7" s="173"/>
      <c r="D7" s="81"/>
      <c r="E7" s="6"/>
      <c r="F7" s="6"/>
      <c r="G7" s="6"/>
      <c r="H7" s="6"/>
      <c r="I7" s="6"/>
      <c r="J7" s="6"/>
    </row>
    <row r="8" spans="1:17" ht="15" thickBot="1" x14ac:dyDescent="0.35">
      <c r="A8" s="77" t="s">
        <v>61</v>
      </c>
      <c r="B8" s="174"/>
      <c r="C8" s="174"/>
      <c r="D8" s="175"/>
      <c r="E8" s="176"/>
      <c r="F8" s="176"/>
      <c r="G8" s="176"/>
      <c r="H8" s="176"/>
      <c r="I8" s="6"/>
      <c r="J8" s="6"/>
    </row>
    <row r="9" spans="1:17" ht="15.6" x14ac:dyDescent="0.3">
      <c r="A9" s="9" t="s">
        <v>5</v>
      </c>
      <c r="B9" s="10" t="s">
        <v>7</v>
      </c>
      <c r="C9" s="10" t="s">
        <v>8</v>
      </c>
      <c r="D9" s="11" t="s">
        <v>9</v>
      </c>
      <c r="E9" s="11" t="s">
        <v>10</v>
      </c>
      <c r="F9" s="11" t="s">
        <v>11</v>
      </c>
      <c r="G9" s="11" t="s">
        <v>12</v>
      </c>
      <c r="H9" s="12" t="s">
        <v>6</v>
      </c>
      <c r="I9" s="13" t="s">
        <v>13</v>
      </c>
      <c r="J9" s="6"/>
      <c r="L9" s="2"/>
    </row>
    <row r="10" spans="1:17" ht="16.2" thickBot="1" x14ac:dyDescent="0.35">
      <c r="A10" s="14" t="s">
        <v>14</v>
      </c>
      <c r="B10" s="15"/>
      <c r="C10" s="15"/>
      <c r="D10" s="15"/>
      <c r="E10" s="15"/>
      <c r="F10" s="15"/>
      <c r="G10" s="15" t="s">
        <v>15</v>
      </c>
      <c r="H10" s="16"/>
      <c r="I10" s="17">
        <f t="shared" ref="I10:I22" si="0">SUM(B10:H10)</f>
        <v>0</v>
      </c>
      <c r="J10" s="2"/>
      <c r="K10" s="2"/>
      <c r="L10" s="2"/>
    </row>
    <row r="11" spans="1:17" ht="16.2" thickBot="1" x14ac:dyDescent="0.35">
      <c r="A11" s="18" t="s">
        <v>16</v>
      </c>
      <c r="B11" s="19">
        <f>B10</f>
        <v>0</v>
      </c>
      <c r="C11" s="19">
        <f t="shared" ref="C11:H11" si="1">C10</f>
        <v>0</v>
      </c>
      <c r="D11" s="19">
        <f t="shared" si="1"/>
        <v>0</v>
      </c>
      <c r="E11" s="19">
        <f t="shared" si="1"/>
        <v>0</v>
      </c>
      <c r="F11" s="19">
        <f t="shared" si="1"/>
        <v>0</v>
      </c>
      <c r="G11" s="19" t="str">
        <f t="shared" si="1"/>
        <v xml:space="preserve"> </v>
      </c>
      <c r="H11" s="19">
        <f t="shared" si="1"/>
        <v>0</v>
      </c>
      <c r="I11" s="20">
        <f>SUM(I5:I10)</f>
        <v>0</v>
      </c>
      <c r="J11" s="2"/>
      <c r="K11" s="2"/>
      <c r="L11" s="2"/>
    </row>
    <row r="12" spans="1:17" ht="15.6" x14ac:dyDescent="0.3">
      <c r="A12" s="24" t="s">
        <v>17</v>
      </c>
      <c r="B12" s="25"/>
      <c r="C12" s="25"/>
      <c r="D12" s="25"/>
      <c r="E12" s="25"/>
      <c r="F12" s="25"/>
      <c r="G12" s="25"/>
      <c r="H12" s="26"/>
      <c r="I12" s="27">
        <f t="shared" si="0"/>
        <v>0</v>
      </c>
      <c r="J12" s="2"/>
      <c r="K12" s="2"/>
      <c r="L12" s="2"/>
    </row>
    <row r="13" spans="1:17" ht="15.6" x14ac:dyDescent="0.3">
      <c r="A13" s="24" t="s">
        <v>18</v>
      </c>
      <c r="B13" s="25"/>
      <c r="C13" s="25"/>
      <c r="D13" s="25"/>
      <c r="E13" s="25"/>
      <c r="F13" s="25"/>
      <c r="G13" s="25"/>
      <c r="H13" s="26"/>
      <c r="I13" s="27">
        <f t="shared" si="0"/>
        <v>0</v>
      </c>
      <c r="J13" s="2"/>
      <c r="K13" s="2"/>
      <c r="L13" s="2"/>
    </row>
    <row r="14" spans="1:17" ht="15.6" x14ac:dyDescent="0.3">
      <c r="A14" s="24" t="s">
        <v>19</v>
      </c>
      <c r="B14" s="25"/>
      <c r="C14" s="25"/>
      <c r="D14" s="25"/>
      <c r="E14" s="25"/>
      <c r="F14" s="25"/>
      <c r="G14" s="25"/>
      <c r="H14" s="26"/>
      <c r="I14" s="27">
        <f t="shared" si="0"/>
        <v>0</v>
      </c>
      <c r="J14" s="2"/>
      <c r="K14" s="2"/>
      <c r="L14" s="2"/>
    </row>
    <row r="15" spans="1:17" ht="15.6" x14ac:dyDescent="0.3">
      <c r="A15" s="28" t="s">
        <v>20</v>
      </c>
      <c r="B15" s="25"/>
      <c r="C15" s="25"/>
      <c r="D15" s="25"/>
      <c r="E15" s="25"/>
      <c r="F15" s="25"/>
      <c r="G15" s="25" t="s">
        <v>15</v>
      </c>
      <c r="H15" s="25"/>
      <c r="I15" s="29">
        <f t="shared" si="0"/>
        <v>0</v>
      </c>
      <c r="J15" s="2"/>
      <c r="K15" s="2"/>
      <c r="L15" s="2"/>
    </row>
    <row r="16" spans="1:17" ht="16.2" thickBot="1" x14ac:dyDescent="0.35">
      <c r="A16" s="30" t="s">
        <v>21</v>
      </c>
      <c r="B16" s="31"/>
      <c r="C16" s="31"/>
      <c r="D16" s="31"/>
      <c r="E16" s="31"/>
      <c r="F16" s="31"/>
      <c r="G16" s="31" t="s">
        <v>15</v>
      </c>
      <c r="H16" s="32"/>
      <c r="I16" s="33">
        <f t="shared" si="0"/>
        <v>0</v>
      </c>
      <c r="J16" s="2"/>
      <c r="K16" s="2"/>
      <c r="L16" s="2"/>
    </row>
    <row r="17" spans="1:12" ht="16.2" thickBot="1" x14ac:dyDescent="0.35">
      <c r="A17" s="18" t="s">
        <v>16</v>
      </c>
      <c r="B17" s="19">
        <f>SUM(B12:B16)</f>
        <v>0</v>
      </c>
      <c r="C17" s="19">
        <f t="shared" ref="C17:H17" si="2">SUM(C12:C16)</f>
        <v>0</v>
      </c>
      <c r="D17" s="19">
        <f t="shared" si="2"/>
        <v>0</v>
      </c>
      <c r="E17" s="19">
        <f t="shared" si="2"/>
        <v>0</v>
      </c>
      <c r="F17" s="19">
        <f t="shared" si="2"/>
        <v>0</v>
      </c>
      <c r="G17" s="19">
        <f t="shared" si="2"/>
        <v>0</v>
      </c>
      <c r="H17" s="19">
        <f t="shared" si="2"/>
        <v>0</v>
      </c>
      <c r="I17" s="20">
        <f>SUM(I12:I16)</f>
        <v>0</v>
      </c>
      <c r="J17" s="2"/>
      <c r="K17" s="2"/>
      <c r="L17" s="2"/>
    </row>
    <row r="18" spans="1:12" ht="15.6" x14ac:dyDescent="0.3">
      <c r="A18" s="24" t="s">
        <v>22</v>
      </c>
      <c r="B18" s="25"/>
      <c r="C18" s="25"/>
      <c r="D18" s="25"/>
      <c r="E18" s="25"/>
      <c r="F18" s="25"/>
      <c r="G18" s="25"/>
      <c r="H18" s="26"/>
      <c r="I18" s="34">
        <f t="shared" si="0"/>
        <v>0</v>
      </c>
      <c r="J18" s="2"/>
      <c r="K18" s="2"/>
      <c r="L18" s="2"/>
    </row>
    <row r="19" spans="1:12" ht="15.6" x14ac:dyDescent="0.3">
      <c r="A19" s="24" t="s">
        <v>23</v>
      </c>
      <c r="B19" s="25"/>
      <c r="C19" s="25"/>
      <c r="D19" s="25"/>
      <c r="E19" s="25"/>
      <c r="F19" s="25"/>
      <c r="G19" s="25"/>
      <c r="H19" s="26"/>
      <c r="I19" s="34">
        <f t="shared" si="0"/>
        <v>0</v>
      </c>
      <c r="J19" s="2"/>
      <c r="K19" s="2"/>
      <c r="L19" s="2"/>
    </row>
    <row r="20" spans="1:12" ht="15.6" x14ac:dyDescent="0.3">
      <c r="A20" s="24" t="s">
        <v>24</v>
      </c>
      <c r="B20" s="25"/>
      <c r="C20" s="25"/>
      <c r="D20" s="25"/>
      <c r="E20" s="25"/>
      <c r="F20" s="25" t="s">
        <v>15</v>
      </c>
      <c r="G20" s="25"/>
      <c r="H20" s="26"/>
      <c r="I20" s="34">
        <f t="shared" si="0"/>
        <v>0</v>
      </c>
      <c r="J20" s="2"/>
      <c r="K20" s="2"/>
      <c r="L20" s="2"/>
    </row>
    <row r="21" spans="1:12" ht="15.6" x14ac:dyDescent="0.3">
      <c r="A21" s="24" t="s">
        <v>25</v>
      </c>
      <c r="B21" s="25"/>
      <c r="C21" s="25"/>
      <c r="D21" s="25"/>
      <c r="E21" s="25"/>
      <c r="F21" s="25"/>
      <c r="G21" s="25"/>
      <c r="H21" s="26"/>
      <c r="I21" s="34">
        <f t="shared" si="0"/>
        <v>0</v>
      </c>
      <c r="J21" s="2"/>
      <c r="K21" s="2"/>
      <c r="L21" s="2"/>
    </row>
    <row r="22" spans="1:12" ht="16.2" thickBot="1" x14ac:dyDescent="0.35">
      <c r="A22" s="24" t="s">
        <v>26</v>
      </c>
      <c r="B22" s="25"/>
      <c r="C22" s="25"/>
      <c r="D22" s="25"/>
      <c r="E22" s="25"/>
      <c r="F22" s="25"/>
      <c r="G22" s="25"/>
      <c r="H22" s="26"/>
      <c r="I22" s="34">
        <f t="shared" si="0"/>
        <v>0</v>
      </c>
      <c r="J22" s="2"/>
      <c r="K22" s="2"/>
      <c r="L22" s="2"/>
    </row>
    <row r="23" spans="1:12" ht="16.2" thickBot="1" x14ac:dyDescent="0.35">
      <c r="A23" s="18" t="s">
        <v>16</v>
      </c>
      <c r="B23" s="19">
        <f>SUM(B18:B22)</f>
        <v>0</v>
      </c>
      <c r="C23" s="19">
        <f t="shared" ref="C23:H23" si="3">SUM(C18:C22)</f>
        <v>0</v>
      </c>
      <c r="D23" s="19">
        <f t="shared" si="3"/>
        <v>0</v>
      </c>
      <c r="E23" s="19">
        <f t="shared" si="3"/>
        <v>0</v>
      </c>
      <c r="F23" s="19">
        <f t="shared" si="3"/>
        <v>0</v>
      </c>
      <c r="G23" s="19">
        <f t="shared" si="3"/>
        <v>0</v>
      </c>
      <c r="H23" s="19">
        <f t="shared" si="3"/>
        <v>0</v>
      </c>
      <c r="I23" s="20">
        <f>SUM(I18:I22)</f>
        <v>0</v>
      </c>
      <c r="J23" s="2"/>
      <c r="K23" s="2"/>
      <c r="L23" s="2"/>
    </row>
    <row r="24" spans="1:12" ht="16.2" thickBot="1" x14ac:dyDescent="0.35">
      <c r="A24" s="35" t="s">
        <v>27</v>
      </c>
      <c r="B24" s="36">
        <f t="shared" ref="B24:I24" si="4">SUM(B23,B17,B11)</f>
        <v>0</v>
      </c>
      <c r="C24" s="36">
        <f t="shared" si="4"/>
        <v>0</v>
      </c>
      <c r="D24" s="36">
        <f t="shared" si="4"/>
        <v>0</v>
      </c>
      <c r="E24" s="36">
        <f t="shared" si="4"/>
        <v>0</v>
      </c>
      <c r="F24" s="36">
        <f t="shared" si="4"/>
        <v>0</v>
      </c>
      <c r="G24" s="36">
        <f t="shared" si="4"/>
        <v>0</v>
      </c>
      <c r="H24" s="36">
        <f t="shared" si="4"/>
        <v>0</v>
      </c>
      <c r="I24" s="37">
        <f t="shared" si="4"/>
        <v>0</v>
      </c>
      <c r="J24" s="2"/>
      <c r="K24" s="2"/>
      <c r="L24" s="2"/>
    </row>
    <row r="25" spans="1:12" x14ac:dyDescent="0.3">
      <c r="J25" s="2"/>
      <c r="K25" s="2"/>
      <c r="L25" s="2"/>
    </row>
    <row r="26" spans="1:12" ht="15" thickBot="1" x14ac:dyDescent="0.35">
      <c r="A26" s="78" t="s">
        <v>61</v>
      </c>
      <c r="B26" s="177"/>
      <c r="C26" s="177"/>
      <c r="D26" s="177"/>
      <c r="E26" s="177"/>
      <c r="F26" s="177"/>
      <c r="G26" s="177"/>
      <c r="H26" s="177"/>
      <c r="J26" s="2"/>
      <c r="K26" s="2"/>
      <c r="L26" s="2"/>
    </row>
    <row r="27" spans="1:12" ht="15.6" x14ac:dyDescent="0.3">
      <c r="A27" s="9" t="s">
        <v>28</v>
      </c>
      <c r="B27" s="10" t="s">
        <v>7</v>
      </c>
      <c r="C27" s="10" t="s">
        <v>8</v>
      </c>
      <c r="D27" s="12" t="s">
        <v>9</v>
      </c>
      <c r="E27" s="11" t="s">
        <v>10</v>
      </c>
      <c r="F27" s="11" t="s">
        <v>11</v>
      </c>
      <c r="G27" s="11" t="s">
        <v>12</v>
      </c>
      <c r="H27" s="12" t="s">
        <v>6</v>
      </c>
      <c r="I27" s="13" t="s">
        <v>13</v>
      </c>
      <c r="J27" s="6"/>
      <c r="K27" s="2"/>
      <c r="L27" s="2"/>
    </row>
    <row r="28" spans="1:12" ht="16.2" thickBot="1" x14ac:dyDescent="0.35">
      <c r="A28" s="14" t="s">
        <v>14</v>
      </c>
      <c r="B28" s="15" t="s">
        <v>15</v>
      </c>
      <c r="C28" s="15" t="s">
        <v>15</v>
      </c>
      <c r="D28" s="16"/>
      <c r="E28" s="15"/>
      <c r="F28" s="15"/>
      <c r="G28" s="15"/>
      <c r="H28" s="16"/>
      <c r="I28" s="38">
        <f t="shared" ref="I28:I39" si="5">SUM(B28:H28)</f>
        <v>0</v>
      </c>
      <c r="J28" s="2"/>
      <c r="K28" s="2"/>
      <c r="L28" s="2"/>
    </row>
    <row r="29" spans="1:12" ht="16.2" thickBot="1" x14ac:dyDescent="0.35">
      <c r="A29" s="18" t="s">
        <v>16</v>
      </c>
      <c r="B29" s="19">
        <f>SUM(B28)</f>
        <v>0</v>
      </c>
      <c r="C29" s="19">
        <f t="shared" ref="C29:H29" si="6">SUM(C28)</f>
        <v>0</v>
      </c>
      <c r="D29" s="19">
        <f t="shared" si="6"/>
        <v>0</v>
      </c>
      <c r="E29" s="19">
        <f t="shared" si="6"/>
        <v>0</v>
      </c>
      <c r="F29" s="19">
        <f t="shared" si="6"/>
        <v>0</v>
      </c>
      <c r="G29" s="19">
        <f t="shared" si="6"/>
        <v>0</v>
      </c>
      <c r="H29" s="19">
        <f t="shared" si="6"/>
        <v>0</v>
      </c>
      <c r="I29" s="20">
        <f>SUM(I28)</f>
        <v>0</v>
      </c>
      <c r="J29" s="2"/>
      <c r="K29" s="2"/>
      <c r="L29" s="2"/>
    </row>
    <row r="30" spans="1:12" ht="15.6" x14ac:dyDescent="0.3">
      <c r="A30" s="24" t="s">
        <v>17</v>
      </c>
      <c r="B30" s="25"/>
      <c r="C30" s="25"/>
      <c r="D30" s="26"/>
      <c r="E30" s="25"/>
      <c r="F30" s="25"/>
      <c r="G30" s="25"/>
      <c r="H30" s="26"/>
      <c r="I30" s="27">
        <f t="shared" si="5"/>
        <v>0</v>
      </c>
      <c r="J30" s="2"/>
      <c r="K30" s="2"/>
      <c r="L30" s="2"/>
    </row>
    <row r="31" spans="1:12" ht="15.6" x14ac:dyDescent="0.3">
      <c r="A31" s="24" t="s">
        <v>18</v>
      </c>
      <c r="B31" s="25"/>
      <c r="C31" s="74"/>
      <c r="D31" s="26"/>
      <c r="E31" s="25"/>
      <c r="F31" s="25"/>
      <c r="G31" s="25"/>
      <c r="H31" s="26"/>
      <c r="I31" s="75">
        <f t="shared" si="5"/>
        <v>0</v>
      </c>
      <c r="J31" s="2"/>
      <c r="K31" s="2"/>
      <c r="L31" s="2"/>
    </row>
    <row r="32" spans="1:12" ht="15.6" x14ac:dyDescent="0.3">
      <c r="A32" s="24" t="s">
        <v>19</v>
      </c>
      <c r="B32" s="25"/>
      <c r="C32" s="25"/>
      <c r="D32" s="26" t="s">
        <v>15</v>
      </c>
      <c r="E32" s="25"/>
      <c r="F32" s="25"/>
      <c r="G32" s="25"/>
      <c r="H32" s="26"/>
      <c r="I32" s="27">
        <f t="shared" si="5"/>
        <v>0</v>
      </c>
      <c r="J32" s="2"/>
      <c r="K32" s="2"/>
      <c r="L32" s="2"/>
    </row>
    <row r="33" spans="1:12" ht="15.6" x14ac:dyDescent="0.3">
      <c r="A33" s="28" t="s">
        <v>20</v>
      </c>
      <c r="B33" s="25"/>
      <c r="C33" s="26"/>
      <c r="D33" s="25"/>
      <c r="E33" s="25"/>
      <c r="F33" s="25"/>
      <c r="G33" s="25" t="s">
        <v>15</v>
      </c>
      <c r="H33" s="25"/>
      <c r="I33" s="29">
        <f t="shared" si="5"/>
        <v>0</v>
      </c>
      <c r="J33" s="2"/>
      <c r="K33" s="2"/>
      <c r="L33" s="2"/>
    </row>
    <row r="34" spans="1:12" ht="16.2" thickBot="1" x14ac:dyDescent="0.35">
      <c r="A34" s="30" t="s">
        <v>21</v>
      </c>
      <c r="B34" s="31"/>
      <c r="C34" s="31"/>
      <c r="D34" s="32"/>
      <c r="E34" s="31"/>
      <c r="F34" s="31"/>
      <c r="G34" s="31" t="s">
        <v>15</v>
      </c>
      <c r="H34" s="32"/>
      <c r="I34" s="33">
        <f t="shared" si="5"/>
        <v>0</v>
      </c>
      <c r="J34" s="2"/>
      <c r="K34" s="2"/>
      <c r="L34" s="2"/>
    </row>
    <row r="35" spans="1:12" ht="16.2" thickBot="1" x14ac:dyDescent="0.35">
      <c r="A35" s="18" t="s">
        <v>16</v>
      </c>
      <c r="B35" s="19">
        <f>SUM(B30:B34)</f>
        <v>0</v>
      </c>
      <c r="C35" s="19">
        <f t="shared" ref="C35:H35" si="7">SUM(C30:C34)</f>
        <v>0</v>
      </c>
      <c r="D35" s="19">
        <f t="shared" si="7"/>
        <v>0</v>
      </c>
      <c r="E35" s="19">
        <f t="shared" si="7"/>
        <v>0</v>
      </c>
      <c r="F35" s="19">
        <f t="shared" si="7"/>
        <v>0</v>
      </c>
      <c r="G35" s="19">
        <f t="shared" si="7"/>
        <v>0</v>
      </c>
      <c r="H35" s="19">
        <f t="shared" si="7"/>
        <v>0</v>
      </c>
      <c r="I35" s="20">
        <f>SUM(I30:I34)</f>
        <v>0</v>
      </c>
      <c r="J35" s="2"/>
      <c r="K35" s="2"/>
      <c r="L35" s="2"/>
    </row>
    <row r="36" spans="1:12" ht="15.6" x14ac:dyDescent="0.3">
      <c r="A36" s="24" t="s">
        <v>22</v>
      </c>
      <c r="B36" s="25"/>
      <c r="C36" s="25"/>
      <c r="D36" s="26" t="s">
        <v>15</v>
      </c>
      <c r="E36" s="25"/>
      <c r="F36" s="25"/>
      <c r="G36" s="25"/>
      <c r="H36" s="26"/>
      <c r="I36" s="34">
        <f t="shared" si="5"/>
        <v>0</v>
      </c>
      <c r="J36" s="2"/>
      <c r="K36" s="2"/>
      <c r="L36" s="2"/>
    </row>
    <row r="37" spans="1:12" ht="15.6" x14ac:dyDescent="0.3">
      <c r="A37" s="24" t="s">
        <v>23</v>
      </c>
      <c r="B37" s="25" t="s">
        <v>15</v>
      </c>
      <c r="C37" s="25"/>
      <c r="D37" s="26"/>
      <c r="E37" s="25"/>
      <c r="F37" s="25"/>
      <c r="G37" s="25"/>
      <c r="H37" s="26"/>
      <c r="I37" s="34">
        <f t="shared" si="5"/>
        <v>0</v>
      </c>
      <c r="L37" s="2"/>
    </row>
    <row r="38" spans="1:12" ht="15.6" x14ac:dyDescent="0.3">
      <c r="A38" s="24" t="s">
        <v>24</v>
      </c>
      <c r="B38" s="25"/>
      <c r="C38" s="25"/>
      <c r="D38" s="26"/>
      <c r="E38" s="25"/>
      <c r="F38" s="25"/>
      <c r="G38" s="25"/>
      <c r="H38" s="26"/>
      <c r="I38" s="34">
        <f t="shared" si="5"/>
        <v>0</v>
      </c>
      <c r="L38" s="2"/>
    </row>
    <row r="39" spans="1:12" ht="15.6" x14ac:dyDescent="0.3">
      <c r="A39" s="24" t="s">
        <v>25</v>
      </c>
      <c r="B39" s="25"/>
      <c r="C39" s="25"/>
      <c r="D39" s="26"/>
      <c r="E39" s="25"/>
      <c r="F39" s="25"/>
      <c r="G39" s="25"/>
      <c r="H39" s="26"/>
      <c r="I39" s="34">
        <f t="shared" si="5"/>
        <v>0</v>
      </c>
      <c r="L39" s="2"/>
    </row>
    <row r="40" spans="1:12" ht="16.2" thickBot="1" x14ac:dyDescent="0.35">
      <c r="A40" s="24" t="s">
        <v>26</v>
      </c>
      <c r="B40" s="25"/>
      <c r="C40" s="25"/>
      <c r="D40" s="26"/>
      <c r="E40" s="25"/>
      <c r="F40" s="25"/>
      <c r="G40" s="25"/>
      <c r="H40" s="26"/>
      <c r="I40" s="34">
        <f>SUM(B40:H40)</f>
        <v>0</v>
      </c>
      <c r="L40" s="2"/>
    </row>
    <row r="41" spans="1:12" ht="16.2" thickBot="1" x14ac:dyDescent="0.35">
      <c r="A41" s="18" t="s">
        <v>16</v>
      </c>
      <c r="B41" s="19">
        <f>SUM(B36:B40)</f>
        <v>0</v>
      </c>
      <c r="C41" s="19">
        <f t="shared" ref="C41:H41" si="8">SUM(C36:C40)</f>
        <v>0</v>
      </c>
      <c r="D41" s="19">
        <f t="shared" si="8"/>
        <v>0</v>
      </c>
      <c r="E41" s="19">
        <f t="shared" si="8"/>
        <v>0</v>
      </c>
      <c r="F41" s="19">
        <f t="shared" si="8"/>
        <v>0</v>
      </c>
      <c r="G41" s="19">
        <f t="shared" si="8"/>
        <v>0</v>
      </c>
      <c r="H41" s="19">
        <f t="shared" si="8"/>
        <v>0</v>
      </c>
      <c r="I41" s="20">
        <f>SUM(I36:I40)</f>
        <v>0</v>
      </c>
      <c r="J41" s="2"/>
      <c r="K41" s="2"/>
      <c r="L41" s="2"/>
    </row>
    <row r="42" spans="1:12" ht="16.2" thickBot="1" x14ac:dyDescent="0.35">
      <c r="A42" s="35" t="s">
        <v>27</v>
      </c>
      <c r="B42" s="36">
        <f t="shared" ref="B42:I42" si="9">SUM(B41,B35,B29)</f>
        <v>0</v>
      </c>
      <c r="C42" s="36">
        <f t="shared" si="9"/>
        <v>0</v>
      </c>
      <c r="D42" s="36">
        <f t="shared" si="9"/>
        <v>0</v>
      </c>
      <c r="E42" s="36">
        <f t="shared" si="9"/>
        <v>0</v>
      </c>
      <c r="F42" s="36">
        <f t="shared" si="9"/>
        <v>0</v>
      </c>
      <c r="G42" s="36">
        <f t="shared" si="9"/>
        <v>0</v>
      </c>
      <c r="H42" s="36">
        <f t="shared" si="9"/>
        <v>0</v>
      </c>
      <c r="I42" s="37">
        <f t="shared" si="9"/>
        <v>0</v>
      </c>
      <c r="J42" s="2"/>
      <c r="K42" s="2"/>
      <c r="L42" s="2"/>
    </row>
    <row r="43" spans="1:12" s="23" customFormat="1" ht="15.6" x14ac:dyDescent="0.3">
      <c r="A43" s="39"/>
      <c r="B43" s="40"/>
      <c r="C43" s="40"/>
      <c r="D43" s="41"/>
      <c r="E43" s="40"/>
      <c r="F43" s="40"/>
      <c r="G43" s="40"/>
      <c r="H43" s="41"/>
      <c r="I43" s="21"/>
      <c r="L43" s="22"/>
    </row>
    <row r="44" spans="1:12" s="23" customFormat="1" ht="16.2" thickBot="1" x14ac:dyDescent="0.35">
      <c r="A44" s="79" t="s">
        <v>61</v>
      </c>
      <c r="B44" s="178"/>
      <c r="C44" s="178"/>
      <c r="D44" s="179"/>
      <c r="E44" s="178"/>
      <c r="F44" s="178"/>
      <c r="G44" s="178"/>
      <c r="H44" s="179"/>
      <c r="I44" s="21"/>
      <c r="L44" s="22"/>
    </row>
    <row r="45" spans="1:12" ht="15.6" x14ac:dyDescent="0.3">
      <c r="A45" s="9" t="s">
        <v>29</v>
      </c>
      <c r="B45" s="10" t="s">
        <v>7</v>
      </c>
      <c r="C45" s="10" t="s">
        <v>8</v>
      </c>
      <c r="D45" s="12" t="s">
        <v>9</v>
      </c>
      <c r="E45" s="11" t="s">
        <v>10</v>
      </c>
      <c r="F45" s="11" t="s">
        <v>11</v>
      </c>
      <c r="G45" s="11" t="s">
        <v>12</v>
      </c>
      <c r="H45" s="12" t="s">
        <v>6</v>
      </c>
      <c r="I45" s="13" t="s">
        <v>13</v>
      </c>
      <c r="J45" s="6"/>
      <c r="K45" s="2"/>
      <c r="L45" s="2"/>
    </row>
    <row r="46" spans="1:12" ht="16.2" thickBot="1" x14ac:dyDescent="0.35">
      <c r="A46" s="14" t="s">
        <v>14</v>
      </c>
      <c r="B46" s="15" t="s">
        <v>15</v>
      </c>
      <c r="C46" s="15" t="s">
        <v>15</v>
      </c>
      <c r="D46" s="16"/>
      <c r="E46" s="15"/>
      <c r="F46" s="15"/>
      <c r="G46" s="15"/>
      <c r="H46" s="16"/>
      <c r="I46" s="38">
        <f t="shared" ref="I46:I58" si="10">SUM(B46:H46)</f>
        <v>0</v>
      </c>
      <c r="J46" s="2"/>
      <c r="K46" s="2"/>
      <c r="L46" s="2"/>
    </row>
    <row r="47" spans="1:12" ht="16.2" thickBot="1" x14ac:dyDescent="0.35">
      <c r="A47" s="18" t="s">
        <v>16</v>
      </c>
      <c r="B47" s="19">
        <f>SUM(B46)</f>
        <v>0</v>
      </c>
      <c r="C47" s="19">
        <f t="shared" ref="C47:H47" si="11">SUM(C46)</f>
        <v>0</v>
      </c>
      <c r="D47" s="19">
        <f t="shared" si="11"/>
        <v>0</v>
      </c>
      <c r="E47" s="19">
        <f t="shared" si="11"/>
        <v>0</v>
      </c>
      <c r="F47" s="19">
        <f t="shared" si="11"/>
        <v>0</v>
      </c>
      <c r="G47" s="19">
        <f t="shared" si="11"/>
        <v>0</v>
      </c>
      <c r="H47" s="19">
        <f t="shared" si="11"/>
        <v>0</v>
      </c>
      <c r="I47" s="20">
        <f>SUM(I46)</f>
        <v>0</v>
      </c>
      <c r="J47" s="2"/>
      <c r="K47" s="2"/>
      <c r="L47" s="2"/>
    </row>
    <row r="48" spans="1:12" ht="15.6" x14ac:dyDescent="0.3">
      <c r="A48" s="24" t="s">
        <v>17</v>
      </c>
      <c r="B48" s="25"/>
      <c r="C48" s="25"/>
      <c r="D48" s="26"/>
      <c r="E48" s="25"/>
      <c r="F48" s="25"/>
      <c r="G48" s="25"/>
      <c r="H48" s="26"/>
      <c r="I48" s="27">
        <f t="shared" si="10"/>
        <v>0</v>
      </c>
      <c r="J48" s="2"/>
      <c r="K48" s="2"/>
      <c r="L48" s="2"/>
    </row>
    <row r="49" spans="1:12" ht="15.6" x14ac:dyDescent="0.3">
      <c r="A49" s="24" t="s">
        <v>18</v>
      </c>
      <c r="B49" s="25"/>
      <c r="C49" s="25" t="s">
        <v>15</v>
      </c>
      <c r="D49" s="26"/>
      <c r="E49" s="25"/>
      <c r="F49" s="25"/>
      <c r="G49" s="25"/>
      <c r="H49" s="26"/>
      <c r="I49" s="27">
        <f t="shared" si="10"/>
        <v>0</v>
      </c>
      <c r="J49" s="2"/>
      <c r="K49" s="2"/>
      <c r="L49" s="2"/>
    </row>
    <row r="50" spans="1:12" ht="15.6" x14ac:dyDescent="0.3">
      <c r="A50" s="24" t="s">
        <v>19</v>
      </c>
      <c r="B50" s="25"/>
      <c r="C50" s="25"/>
      <c r="D50" s="26" t="s">
        <v>15</v>
      </c>
      <c r="E50" s="25"/>
      <c r="F50" s="25"/>
      <c r="G50" s="25"/>
      <c r="H50" s="26"/>
      <c r="I50" s="27">
        <f t="shared" si="10"/>
        <v>0</v>
      </c>
      <c r="J50" s="2"/>
      <c r="K50" s="2"/>
      <c r="L50" s="2"/>
    </row>
    <row r="51" spans="1:12" ht="15.6" x14ac:dyDescent="0.3">
      <c r="A51" s="28" t="s">
        <v>20</v>
      </c>
      <c r="B51" s="25"/>
      <c r="C51" s="26"/>
      <c r="D51" s="25"/>
      <c r="E51" s="25"/>
      <c r="F51" s="25"/>
      <c r="G51" s="25" t="s">
        <v>15</v>
      </c>
      <c r="H51" s="25"/>
      <c r="I51" s="29">
        <f t="shared" si="10"/>
        <v>0</v>
      </c>
      <c r="J51" s="2"/>
      <c r="K51" s="2"/>
      <c r="L51" s="2"/>
    </row>
    <row r="52" spans="1:12" ht="16.2" thickBot="1" x14ac:dyDescent="0.35">
      <c r="A52" s="30" t="s">
        <v>21</v>
      </c>
      <c r="B52" s="31"/>
      <c r="C52" s="31"/>
      <c r="D52" s="32"/>
      <c r="E52" s="31"/>
      <c r="F52" s="31"/>
      <c r="G52" s="31" t="s">
        <v>15</v>
      </c>
      <c r="H52" s="32"/>
      <c r="I52" s="33">
        <f t="shared" si="10"/>
        <v>0</v>
      </c>
      <c r="J52" s="2"/>
      <c r="K52" s="2"/>
      <c r="L52" s="2"/>
    </row>
    <row r="53" spans="1:12" ht="16.2" thickBot="1" x14ac:dyDescent="0.35">
      <c r="A53" s="18" t="s">
        <v>16</v>
      </c>
      <c r="B53" s="19">
        <f>SUM(B48:B52)</f>
        <v>0</v>
      </c>
      <c r="C53" s="19">
        <f t="shared" ref="C53:H53" si="12">SUM(C48:C52)</f>
        <v>0</v>
      </c>
      <c r="D53" s="19">
        <f t="shared" si="12"/>
        <v>0</v>
      </c>
      <c r="E53" s="19">
        <f t="shared" si="12"/>
        <v>0</v>
      </c>
      <c r="F53" s="19">
        <f t="shared" si="12"/>
        <v>0</v>
      </c>
      <c r="G53" s="19">
        <f t="shared" si="12"/>
        <v>0</v>
      </c>
      <c r="H53" s="19">
        <f t="shared" si="12"/>
        <v>0</v>
      </c>
      <c r="I53" s="20">
        <f>SUM(I48:I52)</f>
        <v>0</v>
      </c>
      <c r="J53" s="2"/>
      <c r="K53" s="2"/>
      <c r="L53" s="2"/>
    </row>
    <row r="54" spans="1:12" ht="15.6" x14ac:dyDescent="0.3">
      <c r="A54" s="24" t="s">
        <v>22</v>
      </c>
      <c r="B54" s="25"/>
      <c r="C54" s="25"/>
      <c r="D54" s="26" t="s">
        <v>15</v>
      </c>
      <c r="E54" s="25"/>
      <c r="F54" s="25"/>
      <c r="G54" s="25"/>
      <c r="H54" s="26"/>
      <c r="I54" s="34">
        <f t="shared" si="10"/>
        <v>0</v>
      </c>
      <c r="J54" s="2"/>
      <c r="K54" s="2"/>
      <c r="L54" s="2"/>
    </row>
    <row r="55" spans="1:12" ht="15.6" x14ac:dyDescent="0.3">
      <c r="A55" s="24" t="s">
        <v>23</v>
      </c>
      <c r="B55" s="25" t="s">
        <v>15</v>
      </c>
      <c r="C55" s="25" t="s">
        <v>15</v>
      </c>
      <c r="D55" s="26"/>
      <c r="E55" s="25"/>
      <c r="F55" s="25" t="s">
        <v>15</v>
      </c>
      <c r="G55" s="25" t="s">
        <v>15</v>
      </c>
      <c r="H55" s="26" t="s">
        <v>15</v>
      </c>
      <c r="I55" s="34">
        <f t="shared" si="10"/>
        <v>0</v>
      </c>
    </row>
    <row r="56" spans="1:12" ht="15.6" x14ac:dyDescent="0.3">
      <c r="A56" s="24" t="s">
        <v>24</v>
      </c>
      <c r="B56" s="25"/>
      <c r="C56" s="25"/>
      <c r="D56" s="26"/>
      <c r="E56" s="25"/>
      <c r="F56" s="25"/>
      <c r="G56" s="25"/>
      <c r="H56" s="26"/>
      <c r="I56" s="34">
        <f t="shared" si="10"/>
        <v>0</v>
      </c>
    </row>
    <row r="57" spans="1:12" ht="15.6" x14ac:dyDescent="0.3">
      <c r="A57" s="24" t="s">
        <v>25</v>
      </c>
      <c r="B57" s="25"/>
      <c r="C57" s="25"/>
      <c r="D57" s="26"/>
      <c r="E57" s="25"/>
      <c r="F57" s="25"/>
      <c r="G57" s="25"/>
      <c r="H57" s="26"/>
      <c r="I57" s="34">
        <f t="shared" si="10"/>
        <v>0</v>
      </c>
    </row>
    <row r="58" spans="1:12" ht="16.2" thickBot="1" x14ac:dyDescent="0.35">
      <c r="A58" s="24" t="s">
        <v>26</v>
      </c>
      <c r="B58" s="25"/>
      <c r="C58" s="25"/>
      <c r="D58" s="26"/>
      <c r="E58" s="25"/>
      <c r="F58" s="25"/>
      <c r="G58" s="25"/>
      <c r="H58" s="26"/>
      <c r="I58" s="34">
        <f t="shared" si="10"/>
        <v>0</v>
      </c>
    </row>
    <row r="59" spans="1:12" ht="16.2" thickBot="1" x14ac:dyDescent="0.35">
      <c r="A59" s="18" t="s">
        <v>16</v>
      </c>
      <c r="B59" s="19">
        <f>SUM(B54:B58)</f>
        <v>0</v>
      </c>
      <c r="C59" s="19">
        <f t="shared" ref="C59:G59" si="13">SUM(C54:C58)</f>
        <v>0</v>
      </c>
      <c r="D59" s="19">
        <f t="shared" si="13"/>
        <v>0</v>
      </c>
      <c r="E59" s="19">
        <f t="shared" si="13"/>
        <v>0</v>
      </c>
      <c r="F59" s="19">
        <f t="shared" si="13"/>
        <v>0</v>
      </c>
      <c r="G59" s="19">
        <f t="shared" si="13"/>
        <v>0</v>
      </c>
      <c r="H59" s="19">
        <f>SUM(H54:H58)</f>
        <v>0</v>
      </c>
      <c r="I59" s="20">
        <f>SUM(I54:I58)</f>
        <v>0</v>
      </c>
      <c r="J59" s="2"/>
      <c r="K59" s="2"/>
      <c r="L59" s="2"/>
    </row>
    <row r="60" spans="1:12" ht="16.2" thickBot="1" x14ac:dyDescent="0.35">
      <c r="A60" s="35" t="s">
        <v>27</v>
      </c>
      <c r="B60" s="36">
        <f t="shared" ref="B60:I60" si="14">SUM(B59,B53,B47)</f>
        <v>0</v>
      </c>
      <c r="C60" s="36">
        <f t="shared" si="14"/>
        <v>0</v>
      </c>
      <c r="D60" s="36">
        <f t="shared" si="14"/>
        <v>0</v>
      </c>
      <c r="E60" s="36">
        <f t="shared" si="14"/>
        <v>0</v>
      </c>
      <c r="F60" s="36">
        <f t="shared" si="14"/>
        <v>0</v>
      </c>
      <c r="G60" s="36">
        <f t="shared" si="14"/>
        <v>0</v>
      </c>
      <c r="H60" s="36">
        <f t="shared" si="14"/>
        <v>0</v>
      </c>
      <c r="I60" s="37">
        <f t="shared" si="14"/>
        <v>0</v>
      </c>
      <c r="J60" s="2"/>
      <c r="K60" s="2"/>
    </row>
    <row r="62" spans="1:12" ht="15.6" x14ac:dyDescent="0.3">
      <c r="A62" s="42" t="s">
        <v>30</v>
      </c>
      <c r="B62" s="43">
        <f>I2</f>
        <v>0</v>
      </c>
    </row>
    <row r="63" spans="1:12" x14ac:dyDescent="0.3">
      <c r="B63" s="44"/>
      <c r="D63" t="s">
        <v>31</v>
      </c>
    </row>
    <row r="64" spans="1:12" ht="15.6" x14ac:dyDescent="0.3">
      <c r="A64" s="42" t="s">
        <v>32</v>
      </c>
      <c r="B64" s="45">
        <v>0</v>
      </c>
      <c r="D64" t="s">
        <v>33</v>
      </c>
    </row>
    <row r="65" spans="1:12" x14ac:dyDescent="0.3">
      <c r="B65" s="44"/>
    </row>
    <row r="66" spans="1:12" ht="15.6" x14ac:dyDescent="0.3">
      <c r="A66" s="46" t="s">
        <v>34</v>
      </c>
      <c r="B66" s="43">
        <f>I24+I42+I60</f>
        <v>0</v>
      </c>
      <c r="D66" s="8"/>
      <c r="E66" s="8"/>
      <c r="F66" s="8"/>
      <c r="G66" s="8"/>
      <c r="H66" s="72"/>
      <c r="I66" s="8"/>
    </row>
    <row r="67" spans="1:12" x14ac:dyDescent="0.3">
      <c r="B67" s="44"/>
      <c r="D67" s="47" t="s">
        <v>35</v>
      </c>
      <c r="E67" s="47"/>
      <c r="F67" s="47"/>
      <c r="G67" s="47"/>
      <c r="H67" s="47" t="s">
        <v>36</v>
      </c>
    </row>
    <row r="68" spans="1:12" ht="15.6" x14ac:dyDescent="0.3">
      <c r="A68" s="42" t="s">
        <v>67</v>
      </c>
      <c r="B68" s="43">
        <f>I53+I35+I17</f>
        <v>0</v>
      </c>
    </row>
    <row r="69" spans="1:12" ht="15.6" x14ac:dyDescent="0.3">
      <c r="A69" s="42"/>
      <c r="B69" s="44"/>
      <c r="D69" s="8"/>
      <c r="E69" s="8"/>
      <c r="F69" s="8"/>
      <c r="G69" s="8"/>
      <c r="H69" s="72"/>
      <c r="I69" s="8"/>
    </row>
    <row r="70" spans="1:12" ht="15.6" x14ac:dyDescent="0.3">
      <c r="A70" s="42" t="s">
        <v>38</v>
      </c>
      <c r="B70" s="43">
        <f>SUM(I23,I41,I59)</f>
        <v>0</v>
      </c>
      <c r="D70" s="47" t="s">
        <v>39</v>
      </c>
      <c r="E70" s="47"/>
      <c r="F70" s="47"/>
      <c r="G70" s="47"/>
      <c r="H70" s="47" t="s">
        <v>36</v>
      </c>
    </row>
    <row r="71" spans="1:12" ht="15.6" x14ac:dyDescent="0.3">
      <c r="A71" s="42"/>
    </row>
    <row r="72" spans="1:12" ht="15.6" x14ac:dyDescent="0.3">
      <c r="A72" s="42" t="s">
        <v>40</v>
      </c>
      <c r="B72" s="48"/>
    </row>
    <row r="74" spans="1:12" ht="15.6" x14ac:dyDescent="0.3">
      <c r="A74" s="49" t="s">
        <v>41</v>
      </c>
    </row>
    <row r="75" spans="1:12" x14ac:dyDescent="0.3">
      <c r="A75" s="50"/>
      <c r="B75" s="51"/>
      <c r="C75" s="51"/>
      <c r="D75" s="51"/>
      <c r="E75" s="51"/>
      <c r="F75" s="51"/>
      <c r="G75" s="51"/>
      <c r="H75" s="51"/>
      <c r="I75" s="51"/>
      <c r="J75" s="51"/>
      <c r="K75" s="51"/>
      <c r="L75" s="51"/>
    </row>
    <row r="76" spans="1:12" x14ac:dyDescent="0.3">
      <c r="A76" s="28"/>
      <c r="B76" s="52"/>
      <c r="C76" s="130" t="s">
        <v>42</v>
      </c>
      <c r="D76" s="130"/>
      <c r="E76" s="52"/>
      <c r="F76" s="52"/>
      <c r="G76" s="53"/>
      <c r="H76" s="52"/>
      <c r="I76" s="131" t="s">
        <v>43</v>
      </c>
      <c r="J76" s="131" t="s">
        <v>44</v>
      </c>
      <c r="K76" s="131"/>
      <c r="L76" s="131"/>
    </row>
    <row r="77" spans="1:12" ht="15" thickBot="1" x14ac:dyDescent="0.35">
      <c r="A77" s="54"/>
      <c r="B77" s="55" t="s">
        <v>45</v>
      </c>
      <c r="C77" s="55" t="s">
        <v>46</v>
      </c>
      <c r="D77" s="55" t="s">
        <v>47</v>
      </c>
      <c r="E77" s="55" t="s">
        <v>48</v>
      </c>
      <c r="F77" s="55" t="s">
        <v>49</v>
      </c>
      <c r="G77" s="55" t="s">
        <v>50</v>
      </c>
      <c r="H77" s="55" t="s">
        <v>51</v>
      </c>
      <c r="I77" s="132"/>
      <c r="J77" s="132"/>
      <c r="K77" s="132"/>
      <c r="L77" s="132"/>
    </row>
    <row r="78" spans="1:12" x14ac:dyDescent="0.3">
      <c r="A78" s="56" t="s">
        <v>14</v>
      </c>
      <c r="B78" s="43">
        <f>I10+I28+I46</f>
        <v>0</v>
      </c>
      <c r="C78" s="57" t="e">
        <f>B78/$B$66</f>
        <v>#DIV/0!</v>
      </c>
      <c r="D78" s="43" t="e">
        <f>$B$64*C78</f>
        <v>#DIV/0!</v>
      </c>
      <c r="E78" s="43" t="e">
        <f>B78-D78</f>
        <v>#DIV/0!</v>
      </c>
      <c r="F78" s="43" t="e">
        <f>D78</f>
        <v>#DIV/0!</v>
      </c>
      <c r="G78" s="58" t="e">
        <f>E78*$B$72</f>
        <v>#DIV/0!</v>
      </c>
      <c r="H78" s="58" t="e">
        <f>F78*($B$72*1.5)</f>
        <v>#DIV/0!</v>
      </c>
      <c r="I78" s="58" t="e">
        <f>G78+H78</f>
        <v>#DIV/0!</v>
      </c>
      <c r="J78" s="133"/>
      <c r="K78" s="133"/>
      <c r="L78" s="94"/>
    </row>
    <row r="79" spans="1:12" x14ac:dyDescent="0.3">
      <c r="A79" s="28" t="s">
        <v>17</v>
      </c>
      <c r="B79" s="59">
        <f>I12+I30+I48</f>
        <v>0</v>
      </c>
      <c r="C79" s="60" t="e">
        <f t="shared" ref="C78:C88" si="15">B79/$B$66</f>
        <v>#DIV/0!</v>
      </c>
      <c r="D79" s="59" t="e">
        <f t="shared" ref="D79:D88" si="16">$B$64*C79</f>
        <v>#DIV/0!</v>
      </c>
      <c r="E79" s="59" t="e">
        <f t="shared" ref="E79:E88" si="17">B79-D79</f>
        <v>#DIV/0!</v>
      </c>
      <c r="F79" s="59" t="e">
        <f t="shared" ref="F79:F88" si="18">D79</f>
        <v>#DIV/0!</v>
      </c>
      <c r="G79" s="61" t="e">
        <f t="shared" ref="G79:G87" si="19">E79*$B$72</f>
        <v>#DIV/0!</v>
      </c>
      <c r="H79" s="61" t="e">
        <f t="shared" ref="H79:H88" si="20">F79*($B$72*1.5)</f>
        <v>#DIV/0!</v>
      </c>
      <c r="I79" s="61" t="e">
        <f t="shared" ref="I79:I87" si="21">G79+H79</f>
        <v>#DIV/0!</v>
      </c>
      <c r="J79" s="149" t="e">
        <f>SUM(I79:I83)</f>
        <v>#DIV/0!</v>
      </c>
      <c r="K79" s="149"/>
      <c r="L79" s="149"/>
    </row>
    <row r="80" spans="1:12" x14ac:dyDescent="0.3">
      <c r="A80" s="28" t="s">
        <v>18</v>
      </c>
      <c r="B80" s="59">
        <f>I13+I31+I49</f>
        <v>0</v>
      </c>
      <c r="C80" s="60" t="e">
        <f>B80/$B$66</f>
        <v>#DIV/0!</v>
      </c>
      <c r="D80" s="59" t="e">
        <f>$B$64*C80</f>
        <v>#DIV/0!</v>
      </c>
      <c r="E80" s="59" t="e">
        <f>B80-D80</f>
        <v>#DIV/0!</v>
      </c>
      <c r="F80" s="59" t="e">
        <f t="shared" si="18"/>
        <v>#DIV/0!</v>
      </c>
      <c r="G80" s="61" t="e">
        <f>E80*$B$72</f>
        <v>#DIV/0!</v>
      </c>
      <c r="H80" s="61" t="e">
        <f t="shared" si="20"/>
        <v>#DIV/0!</v>
      </c>
      <c r="I80" s="61" t="e">
        <f t="shared" si="21"/>
        <v>#DIV/0!</v>
      </c>
      <c r="J80" s="150"/>
      <c r="K80" s="150"/>
      <c r="L80" s="150"/>
    </row>
    <row r="81" spans="1:14" x14ac:dyDescent="0.3">
      <c r="A81" s="28" t="s">
        <v>52</v>
      </c>
      <c r="B81" s="59">
        <f>I14+I32+I50</f>
        <v>0</v>
      </c>
      <c r="C81" s="60" t="e">
        <f t="shared" si="15"/>
        <v>#DIV/0!</v>
      </c>
      <c r="D81" s="59" t="e">
        <f t="shared" si="16"/>
        <v>#DIV/0!</v>
      </c>
      <c r="E81" s="59" t="e">
        <f t="shared" si="17"/>
        <v>#DIV/0!</v>
      </c>
      <c r="F81" s="59" t="e">
        <f t="shared" si="18"/>
        <v>#DIV/0!</v>
      </c>
      <c r="G81" s="61" t="e">
        <f t="shared" si="19"/>
        <v>#DIV/0!</v>
      </c>
      <c r="H81" s="61" t="e">
        <f t="shared" si="20"/>
        <v>#DIV/0!</v>
      </c>
      <c r="I81" s="61" t="e">
        <f t="shared" si="21"/>
        <v>#DIV/0!</v>
      </c>
      <c r="J81" s="150"/>
      <c r="K81" s="150"/>
      <c r="L81" s="150"/>
    </row>
    <row r="82" spans="1:14" x14ac:dyDescent="0.3">
      <c r="A82" s="28" t="s">
        <v>20</v>
      </c>
      <c r="B82" s="59">
        <f>I15+I33+I51</f>
        <v>0</v>
      </c>
      <c r="C82" s="60" t="e">
        <f t="shared" si="15"/>
        <v>#DIV/0!</v>
      </c>
      <c r="D82" s="59" t="e">
        <f t="shared" si="16"/>
        <v>#DIV/0!</v>
      </c>
      <c r="E82" s="59" t="e">
        <f t="shared" si="17"/>
        <v>#DIV/0!</v>
      </c>
      <c r="F82" s="59" t="e">
        <f t="shared" si="18"/>
        <v>#DIV/0!</v>
      </c>
      <c r="G82" s="61" t="e">
        <f t="shared" si="19"/>
        <v>#DIV/0!</v>
      </c>
      <c r="H82" s="61" t="e">
        <f t="shared" si="20"/>
        <v>#DIV/0!</v>
      </c>
      <c r="I82" s="61" t="e">
        <f t="shared" si="21"/>
        <v>#DIV/0!</v>
      </c>
      <c r="J82" s="150"/>
      <c r="K82" s="150"/>
      <c r="L82" s="150"/>
    </row>
    <row r="83" spans="1:14" x14ac:dyDescent="0.3">
      <c r="A83" s="62" t="s">
        <v>21</v>
      </c>
      <c r="B83" s="43">
        <f>I16+I34+I52</f>
        <v>0</v>
      </c>
      <c r="C83" s="57" t="e">
        <f t="shared" si="15"/>
        <v>#DIV/0!</v>
      </c>
      <c r="D83" s="43" t="e">
        <f t="shared" si="16"/>
        <v>#DIV/0!</v>
      </c>
      <c r="E83" s="43" t="e">
        <f t="shared" si="17"/>
        <v>#DIV/0!</v>
      </c>
      <c r="F83" s="43" t="e">
        <f t="shared" si="18"/>
        <v>#DIV/0!</v>
      </c>
      <c r="G83" s="58" t="e">
        <f t="shared" si="19"/>
        <v>#DIV/0!</v>
      </c>
      <c r="H83" s="58" t="e">
        <f t="shared" si="20"/>
        <v>#DIV/0!</v>
      </c>
      <c r="I83" s="58" t="e">
        <f t="shared" si="21"/>
        <v>#DIV/0!</v>
      </c>
      <c r="J83" s="151"/>
      <c r="K83" s="151"/>
      <c r="L83" s="151"/>
    </row>
    <row r="84" spans="1:14" x14ac:dyDescent="0.3">
      <c r="A84" s="28" t="s">
        <v>22</v>
      </c>
      <c r="B84" s="59">
        <f>I18+I36+I54</f>
        <v>0</v>
      </c>
      <c r="C84" s="60" t="e">
        <f t="shared" si="15"/>
        <v>#DIV/0!</v>
      </c>
      <c r="D84" s="59" t="e">
        <f t="shared" si="16"/>
        <v>#DIV/0!</v>
      </c>
      <c r="E84" s="59" t="e">
        <f t="shared" si="17"/>
        <v>#DIV/0!</v>
      </c>
      <c r="F84" s="59" t="e">
        <f t="shared" si="18"/>
        <v>#DIV/0!</v>
      </c>
      <c r="G84" s="61" t="e">
        <f t="shared" si="19"/>
        <v>#DIV/0!</v>
      </c>
      <c r="H84" s="61" t="e">
        <f t="shared" si="20"/>
        <v>#DIV/0!</v>
      </c>
      <c r="I84" s="61" t="e">
        <f t="shared" si="21"/>
        <v>#DIV/0!</v>
      </c>
      <c r="J84" s="149" t="e">
        <f>SUM(I84:I88)</f>
        <v>#DIV/0!</v>
      </c>
      <c r="K84" s="149"/>
      <c r="L84" s="149"/>
    </row>
    <row r="85" spans="1:14" x14ac:dyDescent="0.3">
      <c r="A85" s="28" t="s">
        <v>53</v>
      </c>
      <c r="B85" s="59">
        <f>I19+I37+I55</f>
        <v>0</v>
      </c>
      <c r="C85" s="60" t="e">
        <f t="shared" si="15"/>
        <v>#DIV/0!</v>
      </c>
      <c r="D85" s="59" t="e">
        <f t="shared" si="16"/>
        <v>#DIV/0!</v>
      </c>
      <c r="E85" s="59" t="e">
        <f t="shared" si="17"/>
        <v>#DIV/0!</v>
      </c>
      <c r="F85" s="59" t="e">
        <f t="shared" si="18"/>
        <v>#DIV/0!</v>
      </c>
      <c r="G85" s="61" t="e">
        <f t="shared" si="19"/>
        <v>#DIV/0!</v>
      </c>
      <c r="H85" s="61" t="e">
        <f t="shared" si="20"/>
        <v>#DIV/0!</v>
      </c>
      <c r="I85" s="61" t="e">
        <f t="shared" si="21"/>
        <v>#DIV/0!</v>
      </c>
      <c r="J85" s="150"/>
      <c r="K85" s="150"/>
      <c r="L85" s="150"/>
    </row>
    <row r="86" spans="1:14" x14ac:dyDescent="0.3">
      <c r="A86" s="28" t="s">
        <v>54</v>
      </c>
      <c r="B86" s="59">
        <f>I20+I38+I56</f>
        <v>0</v>
      </c>
      <c r="C86" s="60" t="e">
        <f t="shared" si="15"/>
        <v>#DIV/0!</v>
      </c>
      <c r="D86" s="59" t="e">
        <f t="shared" si="16"/>
        <v>#DIV/0!</v>
      </c>
      <c r="E86" s="59" t="e">
        <f t="shared" si="17"/>
        <v>#DIV/0!</v>
      </c>
      <c r="F86" s="59" t="e">
        <f t="shared" si="18"/>
        <v>#DIV/0!</v>
      </c>
      <c r="G86" s="61" t="e">
        <f t="shared" si="19"/>
        <v>#DIV/0!</v>
      </c>
      <c r="H86" s="61" t="e">
        <f t="shared" si="20"/>
        <v>#DIV/0!</v>
      </c>
      <c r="I86" s="61" t="e">
        <f t="shared" si="21"/>
        <v>#DIV/0!</v>
      </c>
      <c r="J86" s="150"/>
      <c r="K86" s="150"/>
      <c r="L86" s="150"/>
    </row>
    <row r="87" spans="1:14" x14ac:dyDescent="0.3">
      <c r="A87" s="28" t="s">
        <v>25</v>
      </c>
      <c r="B87" s="59">
        <f>I21+I57+I39</f>
        <v>0</v>
      </c>
      <c r="C87" s="60" t="e">
        <f t="shared" si="15"/>
        <v>#DIV/0!</v>
      </c>
      <c r="D87" s="59" t="e">
        <f t="shared" si="16"/>
        <v>#DIV/0!</v>
      </c>
      <c r="E87" s="59" t="e">
        <f t="shared" si="17"/>
        <v>#DIV/0!</v>
      </c>
      <c r="F87" s="59" t="e">
        <f t="shared" si="18"/>
        <v>#DIV/0!</v>
      </c>
      <c r="G87" s="61" t="e">
        <f t="shared" si="19"/>
        <v>#DIV/0!</v>
      </c>
      <c r="H87" s="61" t="e">
        <f t="shared" si="20"/>
        <v>#DIV/0!</v>
      </c>
      <c r="I87" s="61" t="e">
        <f t="shared" si="21"/>
        <v>#DIV/0!</v>
      </c>
      <c r="J87" s="150"/>
      <c r="K87" s="150"/>
      <c r="L87" s="150"/>
    </row>
    <row r="88" spans="1:14" ht="15" thickBot="1" x14ac:dyDescent="0.35">
      <c r="A88" s="54" t="s">
        <v>55</v>
      </c>
      <c r="B88" s="63">
        <f>I22+I40+I58</f>
        <v>0</v>
      </c>
      <c r="C88" s="64" t="e">
        <f t="shared" si="15"/>
        <v>#DIV/0!</v>
      </c>
      <c r="D88" s="63" t="e">
        <f t="shared" si="16"/>
        <v>#DIV/0!</v>
      </c>
      <c r="E88" s="63" t="e">
        <f t="shared" si="17"/>
        <v>#DIV/0!</v>
      </c>
      <c r="F88" s="63" t="e">
        <f t="shared" si="18"/>
        <v>#DIV/0!</v>
      </c>
      <c r="G88" s="65" t="e">
        <f>E88*$B$72</f>
        <v>#DIV/0!</v>
      </c>
      <c r="H88" s="65" t="e">
        <f t="shared" si="20"/>
        <v>#DIV/0!</v>
      </c>
      <c r="I88" s="65" t="e">
        <f>G88+H88</f>
        <v>#DIV/0!</v>
      </c>
      <c r="J88" s="152"/>
      <c r="K88" s="152"/>
      <c r="L88" s="152"/>
      <c r="N88" s="180"/>
    </row>
    <row r="89" spans="1:14" ht="17.399999999999999" x14ac:dyDescent="0.3">
      <c r="A89" s="66" t="s">
        <v>13</v>
      </c>
      <c r="B89" s="67">
        <f>SUM(B78:B88)</f>
        <v>0</v>
      </c>
      <c r="C89" s="68" t="e">
        <f>SUM(C78:C88)</f>
        <v>#DIV/0!</v>
      </c>
      <c r="D89" s="67" t="e">
        <f>SUM(D78:D88)</f>
        <v>#DIV/0!</v>
      </c>
      <c r="E89" s="67" t="e">
        <f>SUM(E78:E88)</f>
        <v>#DIV/0!</v>
      </c>
      <c r="F89" s="67" t="e">
        <f>SUM(F78:F88)</f>
        <v>#DIV/0!</v>
      </c>
      <c r="G89" s="69" t="e">
        <f>E89*$B$72</f>
        <v>#DIV/0!</v>
      </c>
      <c r="H89" s="69" t="e">
        <f>F89*($B$72*1.5)</f>
        <v>#DIV/0!</v>
      </c>
      <c r="I89" s="69" t="e">
        <f>G89+H89</f>
        <v>#DIV/0!</v>
      </c>
      <c r="J89" s="128" t="e">
        <f>SUM(J78:L87)</f>
        <v>#DIV/0!</v>
      </c>
      <c r="K89" s="129"/>
      <c r="L89" s="95"/>
    </row>
    <row r="90" spans="1:14" x14ac:dyDescent="0.3">
      <c r="A90" s="102" t="s">
        <v>77</v>
      </c>
      <c r="B90" s="102"/>
      <c r="C90" s="102"/>
      <c r="D90" s="102"/>
      <c r="E90" s="102"/>
      <c r="F90" s="102"/>
      <c r="G90" s="102"/>
      <c r="H90" s="102"/>
      <c r="I90" s="102"/>
      <c r="J90" s="102"/>
      <c r="K90" s="102"/>
      <c r="L90" s="102"/>
    </row>
    <row r="92" spans="1:14" x14ac:dyDescent="0.3">
      <c r="K92" s="51"/>
      <c r="L92" s="23"/>
    </row>
  </sheetData>
  <mergeCells count="15">
    <mergeCell ref="A90:L90"/>
    <mergeCell ref="J79:L83"/>
    <mergeCell ref="J84:L88"/>
    <mergeCell ref="G2:H2"/>
    <mergeCell ref="A1:I1"/>
    <mergeCell ref="B2:D2"/>
    <mergeCell ref="B4:D4"/>
    <mergeCell ref="B6:D6"/>
    <mergeCell ref="G4:I4"/>
    <mergeCell ref="J89:K89"/>
    <mergeCell ref="C76:D76"/>
    <mergeCell ref="I76:I77"/>
    <mergeCell ref="J76:L77"/>
    <mergeCell ref="J78:K78"/>
    <mergeCell ref="L3:Q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2"/>
  <sheetViews>
    <sheetView workbookViewId="0">
      <selection activeCell="M9" sqref="M9"/>
    </sheetView>
  </sheetViews>
  <sheetFormatPr defaultRowHeight="14.4" x14ac:dyDescent="0.3"/>
  <cols>
    <col min="1" max="1" width="41.109375" customWidth="1"/>
    <col min="2" max="2" width="14.88671875" customWidth="1"/>
    <col min="3" max="3" width="13.5546875" customWidth="1"/>
    <col min="4" max="4" width="12.88671875" customWidth="1"/>
    <col min="5" max="5" width="13.5546875" customWidth="1"/>
    <col min="6" max="6" width="13" customWidth="1"/>
    <col min="7" max="7" width="16.44140625" customWidth="1"/>
    <col min="8" max="8" width="15" customWidth="1"/>
    <col min="9" max="9" width="16.88671875" customWidth="1"/>
  </cols>
  <sheetData>
    <row r="1" spans="1:17" ht="17.399999999999999" x14ac:dyDescent="0.3">
      <c r="A1" s="123" t="s">
        <v>60</v>
      </c>
      <c r="B1" s="123"/>
      <c r="C1" s="123"/>
      <c r="D1" s="123"/>
      <c r="E1" s="123"/>
      <c r="F1" s="123"/>
      <c r="G1" s="123"/>
      <c r="H1" s="123"/>
      <c r="I1" s="123"/>
      <c r="J1" s="2"/>
      <c r="K1" s="2"/>
    </row>
    <row r="2" spans="1:17" ht="15.6" x14ac:dyDescent="0.3">
      <c r="A2" s="3" t="s">
        <v>0</v>
      </c>
      <c r="B2" s="124"/>
      <c r="C2" s="124"/>
      <c r="D2" s="124"/>
      <c r="E2" s="2" t="s">
        <v>65</v>
      </c>
      <c r="F2" s="2"/>
      <c r="G2" s="141" t="s">
        <v>66</v>
      </c>
      <c r="H2" s="142"/>
      <c r="I2" s="2"/>
      <c r="J2" s="2"/>
      <c r="K2" s="2"/>
    </row>
    <row r="3" spans="1:17" ht="15.6" x14ac:dyDescent="0.3">
      <c r="A3" s="3"/>
      <c r="B3" s="1"/>
      <c r="C3" s="1"/>
      <c r="D3" s="4"/>
      <c r="E3" s="5"/>
      <c r="F3" s="5"/>
      <c r="G3" s="143"/>
      <c r="H3" s="144"/>
      <c r="I3" s="2"/>
      <c r="J3" s="2"/>
      <c r="L3" s="162" t="s">
        <v>122</v>
      </c>
      <c r="M3" s="162"/>
      <c r="N3" s="162"/>
      <c r="O3" s="162"/>
      <c r="P3" s="162"/>
      <c r="Q3" s="162"/>
    </row>
    <row r="4" spans="1:17" ht="15.6" x14ac:dyDescent="0.3">
      <c r="A4" s="3" t="s">
        <v>1</v>
      </c>
      <c r="B4" s="125"/>
      <c r="C4" s="125"/>
      <c r="D4" s="125"/>
      <c r="E4" s="6"/>
      <c r="J4" s="6"/>
    </row>
    <row r="5" spans="1:17" ht="45" customHeight="1" x14ac:dyDescent="0.3">
      <c r="A5" s="3" t="s">
        <v>3</v>
      </c>
      <c r="B5" s="139"/>
      <c r="C5" s="139"/>
      <c r="D5" s="139"/>
      <c r="E5" s="6"/>
      <c r="G5" s="165" t="s">
        <v>125</v>
      </c>
      <c r="H5" s="145" t="s">
        <v>80</v>
      </c>
      <c r="I5" s="146"/>
      <c r="J5" s="6"/>
    </row>
    <row r="6" spans="1:17" ht="15.6" x14ac:dyDescent="0.3">
      <c r="A6" s="3" t="s">
        <v>4</v>
      </c>
      <c r="B6" s="140"/>
      <c r="C6" s="140"/>
      <c r="D6" s="140"/>
      <c r="E6" s="6"/>
      <c r="F6" s="6"/>
      <c r="G6" s="92"/>
      <c r="H6" s="147"/>
      <c r="I6" s="148"/>
      <c r="J6" s="6"/>
    </row>
    <row r="7" spans="1:17" ht="15.6" x14ac:dyDescent="0.3">
      <c r="A7" s="3"/>
      <c r="B7" s="80"/>
      <c r="C7" s="80"/>
      <c r="D7" s="81"/>
      <c r="E7" s="83"/>
      <c r="F7" s="83"/>
      <c r="G7" s="83"/>
      <c r="H7" s="90"/>
      <c r="I7" s="90"/>
      <c r="J7" s="6"/>
    </row>
    <row r="8" spans="1:17" ht="15" thickBot="1" x14ac:dyDescent="0.35">
      <c r="A8" s="77" t="s">
        <v>61</v>
      </c>
      <c r="B8" s="84"/>
      <c r="C8" s="84"/>
      <c r="D8" s="85"/>
      <c r="E8" s="86"/>
      <c r="F8" s="86"/>
      <c r="G8" s="86"/>
      <c r="H8" s="86"/>
      <c r="I8" s="6"/>
      <c r="J8" s="6"/>
    </row>
    <row r="9" spans="1:17" ht="15.6" x14ac:dyDescent="0.3">
      <c r="A9" s="9" t="s">
        <v>5</v>
      </c>
      <c r="B9" s="10" t="s">
        <v>7</v>
      </c>
      <c r="C9" s="10" t="s">
        <v>8</v>
      </c>
      <c r="D9" s="11" t="s">
        <v>9</v>
      </c>
      <c r="E9" s="11" t="s">
        <v>10</v>
      </c>
      <c r="F9" s="11" t="s">
        <v>11</v>
      </c>
      <c r="G9" s="11" t="s">
        <v>12</v>
      </c>
      <c r="H9" s="12" t="s">
        <v>6</v>
      </c>
      <c r="I9" s="13" t="s">
        <v>13</v>
      </c>
      <c r="J9" s="6"/>
      <c r="L9" s="2"/>
    </row>
    <row r="10" spans="1:17" ht="16.2" thickBot="1" x14ac:dyDescent="0.35">
      <c r="A10" s="14" t="s">
        <v>14</v>
      </c>
      <c r="B10" s="15"/>
      <c r="C10" s="15"/>
      <c r="D10" s="15"/>
      <c r="E10" s="15"/>
      <c r="F10" s="15"/>
      <c r="G10" s="15" t="s">
        <v>15</v>
      </c>
      <c r="H10" s="16"/>
      <c r="I10" s="17">
        <f t="shared" ref="I10:I22" si="0">SUM(B10:H10)</f>
        <v>0</v>
      </c>
      <c r="J10" s="2"/>
      <c r="K10" s="2"/>
      <c r="L10" s="2"/>
    </row>
    <row r="11" spans="1:17" ht="16.2" thickBot="1" x14ac:dyDescent="0.35">
      <c r="A11" s="18" t="s">
        <v>16</v>
      </c>
      <c r="B11" s="19">
        <f>B10</f>
        <v>0</v>
      </c>
      <c r="C11" s="19">
        <f t="shared" ref="C11:H11" si="1">C10</f>
        <v>0</v>
      </c>
      <c r="D11" s="19">
        <f t="shared" si="1"/>
        <v>0</v>
      </c>
      <c r="E11" s="19">
        <f t="shared" si="1"/>
        <v>0</v>
      </c>
      <c r="F11" s="19">
        <f t="shared" si="1"/>
        <v>0</v>
      </c>
      <c r="G11" s="19" t="str">
        <f t="shared" si="1"/>
        <v xml:space="preserve"> </v>
      </c>
      <c r="H11" s="19">
        <f t="shared" si="1"/>
        <v>0</v>
      </c>
      <c r="I11" s="20">
        <f>SUM(I5:I10)</f>
        <v>0</v>
      </c>
      <c r="J11" s="2"/>
      <c r="K11" s="2"/>
      <c r="L11" s="2"/>
    </row>
    <row r="12" spans="1:17" ht="15.6" x14ac:dyDescent="0.3">
      <c r="A12" s="24" t="s">
        <v>17</v>
      </c>
      <c r="B12" s="25"/>
      <c r="C12" s="25"/>
      <c r="D12" s="25"/>
      <c r="E12" s="25"/>
      <c r="F12" s="25"/>
      <c r="G12" s="25"/>
      <c r="H12" s="26"/>
      <c r="I12" s="27">
        <f t="shared" si="0"/>
        <v>0</v>
      </c>
      <c r="J12" s="2"/>
      <c r="K12" s="2"/>
      <c r="L12" s="2"/>
    </row>
    <row r="13" spans="1:17" ht="15.6" x14ac:dyDescent="0.3">
      <c r="A13" s="24" t="s">
        <v>18</v>
      </c>
      <c r="B13" s="25"/>
      <c r="C13" s="25"/>
      <c r="D13" s="25"/>
      <c r="E13" s="25"/>
      <c r="F13" s="25"/>
      <c r="G13" s="25"/>
      <c r="H13" s="26"/>
      <c r="I13" s="27">
        <f t="shared" si="0"/>
        <v>0</v>
      </c>
      <c r="J13" s="2"/>
      <c r="K13" s="2"/>
      <c r="L13" s="2"/>
    </row>
    <row r="14" spans="1:17" ht="15.6" x14ac:dyDescent="0.3">
      <c r="A14" s="24" t="s">
        <v>19</v>
      </c>
      <c r="B14" s="25"/>
      <c r="C14" s="25"/>
      <c r="D14" s="25"/>
      <c r="E14" s="25"/>
      <c r="F14" s="25"/>
      <c r="G14" s="25"/>
      <c r="H14" s="26"/>
      <c r="I14" s="27">
        <f t="shared" si="0"/>
        <v>0</v>
      </c>
      <c r="J14" s="2"/>
      <c r="K14" s="2"/>
      <c r="L14" s="2"/>
    </row>
    <row r="15" spans="1:17" ht="15.6" x14ac:dyDescent="0.3">
      <c r="A15" s="28" t="s">
        <v>20</v>
      </c>
      <c r="B15" s="25"/>
      <c r="C15" s="25"/>
      <c r="D15" s="25"/>
      <c r="E15" s="25"/>
      <c r="F15" s="25"/>
      <c r="G15" s="25" t="s">
        <v>15</v>
      </c>
      <c r="H15" s="25"/>
      <c r="I15" s="29">
        <f t="shared" si="0"/>
        <v>0</v>
      </c>
      <c r="J15" s="2"/>
      <c r="K15" s="2"/>
      <c r="L15" s="2"/>
    </row>
    <row r="16" spans="1:17" ht="16.2" thickBot="1" x14ac:dyDescent="0.35">
      <c r="A16" s="30" t="s">
        <v>21</v>
      </c>
      <c r="B16" s="31"/>
      <c r="C16" s="31"/>
      <c r="D16" s="31"/>
      <c r="E16" s="31"/>
      <c r="F16" s="31"/>
      <c r="G16" s="31" t="s">
        <v>15</v>
      </c>
      <c r="H16" s="32"/>
      <c r="I16" s="33">
        <f t="shared" si="0"/>
        <v>0</v>
      </c>
      <c r="J16" s="2"/>
      <c r="K16" s="2"/>
      <c r="L16" s="2"/>
    </row>
    <row r="17" spans="1:12" ht="16.2" thickBot="1" x14ac:dyDescent="0.35">
      <c r="A17" s="18" t="s">
        <v>16</v>
      </c>
      <c r="B17" s="19">
        <f>SUM(B12:B16)</f>
        <v>0</v>
      </c>
      <c r="C17" s="19">
        <f t="shared" ref="C17:H17" si="2">SUM(C12:C16)</f>
        <v>0</v>
      </c>
      <c r="D17" s="19">
        <f t="shared" si="2"/>
        <v>0</v>
      </c>
      <c r="E17" s="19">
        <f t="shared" si="2"/>
        <v>0</v>
      </c>
      <c r="F17" s="19">
        <f t="shared" si="2"/>
        <v>0</v>
      </c>
      <c r="G17" s="19">
        <f t="shared" si="2"/>
        <v>0</v>
      </c>
      <c r="H17" s="19">
        <f t="shared" si="2"/>
        <v>0</v>
      </c>
      <c r="I17" s="20">
        <f>SUM(I12:I16)</f>
        <v>0</v>
      </c>
      <c r="J17" s="2"/>
      <c r="K17" s="2"/>
      <c r="L17" s="2"/>
    </row>
    <row r="18" spans="1:12" ht="15.6" x14ac:dyDescent="0.3">
      <c r="A18" s="24" t="s">
        <v>22</v>
      </c>
      <c r="B18" s="25"/>
      <c r="C18" s="25"/>
      <c r="D18" s="25"/>
      <c r="E18" s="25"/>
      <c r="F18" s="25"/>
      <c r="G18" s="25"/>
      <c r="H18" s="26"/>
      <c r="I18" s="34">
        <f t="shared" si="0"/>
        <v>0</v>
      </c>
      <c r="J18" s="2"/>
      <c r="K18" s="2"/>
      <c r="L18" s="2"/>
    </row>
    <row r="19" spans="1:12" ht="15.6" x14ac:dyDescent="0.3">
      <c r="A19" s="24" t="s">
        <v>23</v>
      </c>
      <c r="B19" s="25"/>
      <c r="C19" s="25" t="s">
        <v>15</v>
      </c>
      <c r="D19" s="25"/>
      <c r="E19" s="25"/>
      <c r="F19" s="25"/>
      <c r="G19" s="25" t="s">
        <v>15</v>
      </c>
      <c r="H19" s="26"/>
      <c r="I19" s="34">
        <f t="shared" si="0"/>
        <v>0</v>
      </c>
      <c r="J19" s="2"/>
      <c r="K19" s="2"/>
      <c r="L19" s="2"/>
    </row>
    <row r="20" spans="1:12" ht="15.6" x14ac:dyDescent="0.3">
      <c r="A20" s="24" t="s">
        <v>24</v>
      </c>
      <c r="B20" s="25"/>
      <c r="C20" s="25"/>
      <c r="D20" s="25"/>
      <c r="E20" s="25"/>
      <c r="F20" s="25" t="s">
        <v>15</v>
      </c>
      <c r="G20" s="25"/>
      <c r="H20" s="26"/>
      <c r="I20" s="34">
        <f t="shared" si="0"/>
        <v>0</v>
      </c>
      <c r="J20" s="2"/>
      <c r="K20" s="2"/>
      <c r="L20" s="2"/>
    </row>
    <row r="21" spans="1:12" ht="15.6" x14ac:dyDescent="0.3">
      <c r="A21" s="24" t="s">
        <v>25</v>
      </c>
      <c r="B21" s="25"/>
      <c r="C21" s="25"/>
      <c r="D21" s="25"/>
      <c r="E21" s="25"/>
      <c r="F21" s="25"/>
      <c r="G21" s="25"/>
      <c r="H21" s="26"/>
      <c r="I21" s="34">
        <f t="shared" si="0"/>
        <v>0</v>
      </c>
      <c r="J21" s="2"/>
      <c r="K21" s="2"/>
      <c r="L21" s="2"/>
    </row>
    <row r="22" spans="1:12" ht="16.2" thickBot="1" x14ac:dyDescent="0.35">
      <c r="A22" s="24" t="s">
        <v>26</v>
      </c>
      <c r="B22" s="25"/>
      <c r="C22" s="25"/>
      <c r="D22" s="25"/>
      <c r="E22" s="25"/>
      <c r="F22" s="25"/>
      <c r="G22" s="25"/>
      <c r="H22" s="26"/>
      <c r="I22" s="34">
        <f t="shared" si="0"/>
        <v>0</v>
      </c>
      <c r="J22" s="2"/>
      <c r="K22" s="2"/>
      <c r="L22" s="2"/>
    </row>
    <row r="23" spans="1:12" ht="16.2" thickBot="1" x14ac:dyDescent="0.35">
      <c r="A23" s="18" t="s">
        <v>16</v>
      </c>
      <c r="B23" s="19">
        <f>SUM(B18:B22)</f>
        <v>0</v>
      </c>
      <c r="C23" s="19">
        <f t="shared" ref="C23:H23" si="3">SUM(C18:C22)</f>
        <v>0</v>
      </c>
      <c r="D23" s="19">
        <f t="shared" si="3"/>
        <v>0</v>
      </c>
      <c r="E23" s="19">
        <f t="shared" si="3"/>
        <v>0</v>
      </c>
      <c r="F23" s="19">
        <f t="shared" si="3"/>
        <v>0</v>
      </c>
      <c r="G23" s="19">
        <f t="shared" si="3"/>
        <v>0</v>
      </c>
      <c r="H23" s="19">
        <f t="shared" si="3"/>
        <v>0</v>
      </c>
      <c r="I23" s="20">
        <f>SUM(I18:I22)</f>
        <v>0</v>
      </c>
      <c r="J23" s="2"/>
      <c r="K23" s="2"/>
      <c r="L23" s="2"/>
    </row>
    <row r="24" spans="1:12" ht="16.2" thickBot="1" x14ac:dyDescent="0.35">
      <c r="A24" s="35" t="s">
        <v>27</v>
      </c>
      <c r="B24" s="36">
        <f t="shared" ref="B24:I24" si="4">SUM(B23,B17,B11)</f>
        <v>0</v>
      </c>
      <c r="C24" s="36">
        <f t="shared" si="4"/>
        <v>0</v>
      </c>
      <c r="D24" s="36">
        <f t="shared" si="4"/>
        <v>0</v>
      </c>
      <c r="E24" s="36">
        <f t="shared" si="4"/>
        <v>0</v>
      </c>
      <c r="F24" s="36">
        <f t="shared" si="4"/>
        <v>0</v>
      </c>
      <c r="G24" s="36">
        <f t="shared" si="4"/>
        <v>0</v>
      </c>
      <c r="H24" s="36">
        <f t="shared" si="4"/>
        <v>0</v>
      </c>
      <c r="I24" s="37">
        <f t="shared" si="4"/>
        <v>0</v>
      </c>
      <c r="J24" s="2"/>
      <c r="K24" s="2"/>
      <c r="L24" s="2"/>
    </row>
    <row r="25" spans="1:12" x14ac:dyDescent="0.3">
      <c r="J25" s="2"/>
      <c r="K25" s="2"/>
      <c r="L25" s="2"/>
    </row>
    <row r="26" spans="1:12" ht="15" thickBot="1" x14ac:dyDescent="0.35">
      <c r="A26" s="78" t="s">
        <v>64</v>
      </c>
      <c r="B26" s="82"/>
      <c r="C26" s="82"/>
      <c r="D26" s="82"/>
      <c r="E26" s="82"/>
      <c r="F26" s="82"/>
      <c r="G26" s="82"/>
      <c r="H26" s="82"/>
      <c r="J26" s="2"/>
      <c r="K26" s="2"/>
      <c r="L26" s="2"/>
    </row>
    <row r="27" spans="1:12" ht="15.6" x14ac:dyDescent="0.3">
      <c r="A27" s="9" t="s">
        <v>28</v>
      </c>
      <c r="B27" s="10" t="s">
        <v>7</v>
      </c>
      <c r="C27" s="10" t="s">
        <v>8</v>
      </c>
      <c r="D27" s="11" t="s">
        <v>9</v>
      </c>
      <c r="E27" s="11" t="s">
        <v>10</v>
      </c>
      <c r="F27" s="11" t="s">
        <v>11</v>
      </c>
      <c r="G27" s="11" t="s">
        <v>12</v>
      </c>
      <c r="H27" s="12" t="s">
        <v>6</v>
      </c>
      <c r="I27" s="13" t="s">
        <v>13</v>
      </c>
      <c r="J27" s="6"/>
      <c r="K27" s="2"/>
      <c r="L27" s="2"/>
    </row>
    <row r="28" spans="1:12" ht="16.2" thickBot="1" x14ac:dyDescent="0.35">
      <c r="A28" s="14" t="s">
        <v>14</v>
      </c>
      <c r="B28" s="15" t="s">
        <v>15</v>
      </c>
      <c r="C28" s="15" t="s">
        <v>15</v>
      </c>
      <c r="D28" s="16"/>
      <c r="E28" s="15"/>
      <c r="F28" s="15"/>
      <c r="G28" s="15"/>
      <c r="H28" s="16"/>
      <c r="I28" s="38">
        <f t="shared" ref="I28:I39" si="5">SUM(B28:H28)</f>
        <v>0</v>
      </c>
      <c r="J28" s="2"/>
      <c r="K28" s="2"/>
      <c r="L28" s="2"/>
    </row>
    <row r="29" spans="1:12" ht="16.2" thickBot="1" x14ac:dyDescent="0.35">
      <c r="A29" s="18" t="s">
        <v>16</v>
      </c>
      <c r="B29" s="19">
        <f>SUM(B28)</f>
        <v>0</v>
      </c>
      <c r="C29" s="19">
        <f t="shared" ref="C29:H29" si="6">SUM(C28)</f>
        <v>0</v>
      </c>
      <c r="D29" s="19">
        <f t="shared" si="6"/>
        <v>0</v>
      </c>
      <c r="E29" s="19">
        <f t="shared" si="6"/>
        <v>0</v>
      </c>
      <c r="F29" s="19">
        <f t="shared" si="6"/>
        <v>0</v>
      </c>
      <c r="G29" s="19">
        <f t="shared" si="6"/>
        <v>0</v>
      </c>
      <c r="H29" s="19">
        <f t="shared" si="6"/>
        <v>0</v>
      </c>
      <c r="I29" s="20">
        <f>SUM(I28)</f>
        <v>0</v>
      </c>
      <c r="J29" s="2"/>
      <c r="K29" s="2"/>
      <c r="L29" s="2"/>
    </row>
    <row r="30" spans="1:12" ht="15.6" x14ac:dyDescent="0.3">
      <c r="A30" s="24" t="s">
        <v>17</v>
      </c>
      <c r="B30" s="25"/>
      <c r="C30" s="25"/>
      <c r="D30" s="26"/>
      <c r="E30" s="25"/>
      <c r="F30" s="25"/>
      <c r="G30" s="25"/>
      <c r="H30" s="26"/>
      <c r="I30" s="27">
        <f t="shared" si="5"/>
        <v>0</v>
      </c>
      <c r="J30" s="2"/>
      <c r="K30" s="2"/>
      <c r="L30" s="2"/>
    </row>
    <row r="31" spans="1:12" ht="15.6" x14ac:dyDescent="0.3">
      <c r="A31" s="24" t="s">
        <v>18</v>
      </c>
      <c r="B31" s="25"/>
      <c r="C31" s="25" t="s">
        <v>15</v>
      </c>
      <c r="D31" s="26"/>
      <c r="E31" s="25"/>
      <c r="F31" s="25"/>
      <c r="G31" s="25"/>
      <c r="H31" s="26"/>
      <c r="I31" s="27">
        <f t="shared" si="5"/>
        <v>0</v>
      </c>
      <c r="J31" s="2"/>
      <c r="K31" s="2"/>
      <c r="L31" s="2"/>
    </row>
    <row r="32" spans="1:12" ht="15.6" x14ac:dyDescent="0.3">
      <c r="A32" s="24" t="s">
        <v>19</v>
      </c>
      <c r="B32" s="25"/>
      <c r="C32" s="25"/>
      <c r="D32" s="26" t="s">
        <v>15</v>
      </c>
      <c r="E32" s="25"/>
      <c r="F32" s="25"/>
      <c r="G32" s="25"/>
      <c r="H32" s="26"/>
      <c r="I32" s="27">
        <f t="shared" si="5"/>
        <v>0</v>
      </c>
      <c r="J32" s="2"/>
      <c r="K32" s="2"/>
      <c r="L32" s="2"/>
    </row>
    <row r="33" spans="1:12" ht="15.6" x14ac:dyDescent="0.3">
      <c r="A33" s="28" t="s">
        <v>20</v>
      </c>
      <c r="B33" s="25"/>
      <c r="C33" s="26"/>
      <c r="D33" s="25"/>
      <c r="E33" s="25"/>
      <c r="F33" s="25"/>
      <c r="G33" s="25" t="s">
        <v>15</v>
      </c>
      <c r="H33" s="25"/>
      <c r="I33" s="29">
        <f t="shared" si="5"/>
        <v>0</v>
      </c>
      <c r="J33" s="2"/>
      <c r="K33" s="2"/>
      <c r="L33" s="2"/>
    </row>
    <row r="34" spans="1:12" ht="16.2" thickBot="1" x14ac:dyDescent="0.35">
      <c r="A34" s="30" t="s">
        <v>21</v>
      </c>
      <c r="B34" s="31"/>
      <c r="C34" s="31"/>
      <c r="D34" s="32"/>
      <c r="E34" s="31"/>
      <c r="F34" s="31"/>
      <c r="G34" s="31" t="s">
        <v>15</v>
      </c>
      <c r="H34" s="32"/>
      <c r="I34" s="33">
        <f t="shared" si="5"/>
        <v>0</v>
      </c>
      <c r="J34" s="2"/>
      <c r="K34" s="2"/>
      <c r="L34" s="2"/>
    </row>
    <row r="35" spans="1:12" ht="16.2" thickBot="1" x14ac:dyDescent="0.35">
      <c r="A35" s="18" t="s">
        <v>16</v>
      </c>
      <c r="B35" s="19">
        <f>SUM(B30:B34)</f>
        <v>0</v>
      </c>
      <c r="C35" s="19">
        <f t="shared" ref="C35:H35" si="7">SUM(C30:C34)</f>
        <v>0</v>
      </c>
      <c r="D35" s="19">
        <f t="shared" si="7"/>
        <v>0</v>
      </c>
      <c r="E35" s="19">
        <f t="shared" si="7"/>
        <v>0</v>
      </c>
      <c r="F35" s="19">
        <f t="shared" si="7"/>
        <v>0</v>
      </c>
      <c r="G35" s="19">
        <f t="shared" si="7"/>
        <v>0</v>
      </c>
      <c r="H35" s="19">
        <f t="shared" si="7"/>
        <v>0</v>
      </c>
      <c r="I35" s="20">
        <f>SUM(I30:I34)</f>
        <v>0</v>
      </c>
      <c r="J35" s="2"/>
      <c r="K35" s="2"/>
      <c r="L35" s="2"/>
    </row>
    <row r="36" spans="1:12" ht="15.6" x14ac:dyDescent="0.3">
      <c r="A36" s="24" t="s">
        <v>22</v>
      </c>
      <c r="B36" s="25"/>
      <c r="C36" s="25"/>
      <c r="D36" s="26" t="s">
        <v>15</v>
      </c>
      <c r="E36" s="25"/>
      <c r="F36" s="25"/>
      <c r="G36" s="25"/>
      <c r="H36" s="26"/>
      <c r="I36" s="34">
        <f t="shared" si="5"/>
        <v>0</v>
      </c>
      <c r="J36" s="2"/>
      <c r="K36" s="2"/>
      <c r="L36" s="2"/>
    </row>
    <row r="37" spans="1:12" ht="15.6" x14ac:dyDescent="0.3">
      <c r="A37" s="24" t="s">
        <v>23</v>
      </c>
      <c r="B37" s="25" t="s">
        <v>15</v>
      </c>
      <c r="C37" s="25" t="s">
        <v>15</v>
      </c>
      <c r="D37" s="26"/>
      <c r="E37" s="25"/>
      <c r="F37" s="25" t="s">
        <v>15</v>
      </c>
      <c r="G37" s="25" t="s">
        <v>15</v>
      </c>
      <c r="H37" s="26" t="s">
        <v>15</v>
      </c>
      <c r="I37" s="34">
        <f t="shared" si="5"/>
        <v>0</v>
      </c>
      <c r="L37" s="2"/>
    </row>
    <row r="38" spans="1:12" ht="15.6" x14ac:dyDescent="0.3">
      <c r="A38" s="24" t="s">
        <v>24</v>
      </c>
      <c r="B38" s="25"/>
      <c r="C38" s="25"/>
      <c r="D38" s="26"/>
      <c r="E38" s="25"/>
      <c r="F38" s="25"/>
      <c r="G38" s="25"/>
      <c r="H38" s="26"/>
      <c r="I38" s="34">
        <f t="shared" si="5"/>
        <v>0</v>
      </c>
      <c r="L38" s="2"/>
    </row>
    <row r="39" spans="1:12" ht="15.6" x14ac:dyDescent="0.3">
      <c r="A39" s="24" t="s">
        <v>25</v>
      </c>
      <c r="B39" s="25"/>
      <c r="C39" s="25"/>
      <c r="D39" s="26"/>
      <c r="E39" s="25"/>
      <c r="F39" s="25"/>
      <c r="G39" s="25"/>
      <c r="H39" s="26"/>
      <c r="I39" s="34">
        <f t="shared" si="5"/>
        <v>0</v>
      </c>
      <c r="L39" s="2"/>
    </row>
    <row r="40" spans="1:12" ht="16.2" thickBot="1" x14ac:dyDescent="0.35">
      <c r="A40" s="24" t="s">
        <v>26</v>
      </c>
      <c r="B40" s="25"/>
      <c r="C40" s="25"/>
      <c r="D40" s="26"/>
      <c r="E40" s="25"/>
      <c r="F40" s="25"/>
      <c r="G40" s="25"/>
      <c r="H40" s="26"/>
      <c r="I40" s="34">
        <f>SUM(B40:H40)</f>
        <v>0</v>
      </c>
      <c r="L40" s="2"/>
    </row>
    <row r="41" spans="1:12" ht="16.2" thickBot="1" x14ac:dyDescent="0.35">
      <c r="A41" s="18" t="s">
        <v>16</v>
      </c>
      <c r="B41" s="19">
        <f>SUM(B36:B40)</f>
        <v>0</v>
      </c>
      <c r="C41" s="19">
        <f t="shared" ref="C41:H41" si="8">SUM(C36:C40)</f>
        <v>0</v>
      </c>
      <c r="D41" s="19">
        <f t="shared" si="8"/>
        <v>0</v>
      </c>
      <c r="E41" s="19">
        <f t="shared" si="8"/>
        <v>0</v>
      </c>
      <c r="F41" s="19">
        <f t="shared" si="8"/>
        <v>0</v>
      </c>
      <c r="G41" s="19">
        <f t="shared" si="8"/>
        <v>0</v>
      </c>
      <c r="H41" s="19">
        <f t="shared" si="8"/>
        <v>0</v>
      </c>
      <c r="I41" s="20">
        <f>SUM(I36:I40)</f>
        <v>0</v>
      </c>
      <c r="J41" s="2"/>
      <c r="K41" s="2"/>
      <c r="L41" s="2"/>
    </row>
    <row r="42" spans="1:12" ht="16.2" thickBot="1" x14ac:dyDescent="0.35">
      <c r="A42" s="35" t="s">
        <v>27</v>
      </c>
      <c r="B42" s="36">
        <f t="shared" ref="B42:I42" si="9">SUM(B41,B35,B29)</f>
        <v>0</v>
      </c>
      <c r="C42" s="36">
        <f t="shared" si="9"/>
        <v>0</v>
      </c>
      <c r="D42" s="36">
        <f t="shared" si="9"/>
        <v>0</v>
      </c>
      <c r="E42" s="36">
        <f t="shared" si="9"/>
        <v>0</v>
      </c>
      <c r="F42" s="36">
        <f t="shared" si="9"/>
        <v>0</v>
      </c>
      <c r="G42" s="36">
        <f t="shared" si="9"/>
        <v>0</v>
      </c>
      <c r="H42" s="36">
        <f t="shared" si="9"/>
        <v>0</v>
      </c>
      <c r="I42" s="37">
        <f t="shared" si="9"/>
        <v>0</v>
      </c>
      <c r="J42" s="2"/>
      <c r="K42" s="2"/>
      <c r="L42" s="2"/>
    </row>
    <row r="43" spans="1:12" s="23" customFormat="1" ht="15.6" x14ac:dyDescent="0.3">
      <c r="A43" s="39"/>
      <c r="B43" s="40"/>
      <c r="C43" s="40"/>
      <c r="D43" s="41"/>
      <c r="E43" s="40"/>
      <c r="F43" s="40"/>
      <c r="G43" s="40"/>
      <c r="H43" s="41"/>
      <c r="I43" s="21"/>
      <c r="L43" s="22"/>
    </row>
    <row r="44" spans="1:12" s="23" customFormat="1" ht="16.2" thickBot="1" x14ac:dyDescent="0.35">
      <c r="A44" s="79" t="s">
        <v>64</v>
      </c>
      <c r="B44" s="88"/>
      <c r="C44" s="88"/>
      <c r="D44" s="89"/>
      <c r="E44" s="88"/>
      <c r="F44" s="88"/>
      <c r="G44" s="88"/>
      <c r="H44" s="89"/>
      <c r="I44" s="21"/>
      <c r="L44" s="22"/>
    </row>
    <row r="45" spans="1:12" ht="15.6" x14ac:dyDescent="0.3">
      <c r="A45" s="9" t="s">
        <v>29</v>
      </c>
      <c r="B45" s="10" t="s">
        <v>7</v>
      </c>
      <c r="C45" s="10" t="s">
        <v>8</v>
      </c>
      <c r="D45" s="11" t="s">
        <v>9</v>
      </c>
      <c r="E45" s="11" t="s">
        <v>10</v>
      </c>
      <c r="F45" s="11" t="s">
        <v>11</v>
      </c>
      <c r="G45" s="11" t="s">
        <v>12</v>
      </c>
      <c r="H45" s="12" t="s">
        <v>6</v>
      </c>
      <c r="I45" s="13" t="s">
        <v>13</v>
      </c>
      <c r="J45" s="6"/>
      <c r="K45" s="2"/>
      <c r="L45" s="2"/>
    </row>
    <row r="46" spans="1:12" ht="16.2" thickBot="1" x14ac:dyDescent="0.35">
      <c r="A46" s="14" t="s">
        <v>14</v>
      </c>
      <c r="B46" s="15" t="s">
        <v>15</v>
      </c>
      <c r="C46" s="15" t="s">
        <v>15</v>
      </c>
      <c r="D46" s="16"/>
      <c r="E46" s="15"/>
      <c r="F46" s="15"/>
      <c r="G46" s="15"/>
      <c r="H46" s="16"/>
      <c r="I46" s="38">
        <f t="shared" ref="I46:I58" si="10">SUM(B46:H46)</f>
        <v>0</v>
      </c>
      <c r="J46" s="2"/>
      <c r="K46" s="2"/>
      <c r="L46" s="2"/>
    </row>
    <row r="47" spans="1:12" ht="16.2" thickBot="1" x14ac:dyDescent="0.35">
      <c r="A47" s="18" t="s">
        <v>16</v>
      </c>
      <c r="B47" s="19">
        <f>SUM(B46)</f>
        <v>0</v>
      </c>
      <c r="C47" s="19">
        <f t="shared" ref="C47:H47" si="11">SUM(C46)</f>
        <v>0</v>
      </c>
      <c r="D47" s="19">
        <f t="shared" si="11"/>
        <v>0</v>
      </c>
      <c r="E47" s="19">
        <f t="shared" si="11"/>
        <v>0</v>
      </c>
      <c r="F47" s="19">
        <f t="shared" si="11"/>
        <v>0</v>
      </c>
      <c r="G47" s="19">
        <f t="shared" si="11"/>
        <v>0</v>
      </c>
      <c r="H47" s="19">
        <f t="shared" si="11"/>
        <v>0</v>
      </c>
      <c r="I47" s="20">
        <f>SUM(I46)</f>
        <v>0</v>
      </c>
      <c r="J47" s="2"/>
      <c r="K47" s="2"/>
      <c r="L47" s="2"/>
    </row>
    <row r="48" spans="1:12" ht="15.6" x14ac:dyDescent="0.3">
      <c r="A48" s="24" t="s">
        <v>17</v>
      </c>
      <c r="B48" s="25"/>
      <c r="C48" s="25"/>
      <c r="D48" s="26"/>
      <c r="E48" s="25"/>
      <c r="F48" s="25"/>
      <c r="G48" s="25"/>
      <c r="H48" s="26"/>
      <c r="I48" s="27">
        <f t="shared" si="10"/>
        <v>0</v>
      </c>
      <c r="J48" s="2"/>
      <c r="K48" s="2"/>
      <c r="L48" s="2"/>
    </row>
    <row r="49" spans="1:12" ht="15.6" x14ac:dyDescent="0.3">
      <c r="A49" s="24" t="s">
        <v>18</v>
      </c>
      <c r="B49" s="25"/>
      <c r="C49" s="25" t="s">
        <v>15</v>
      </c>
      <c r="D49" s="26"/>
      <c r="E49" s="25"/>
      <c r="F49" s="25"/>
      <c r="G49" s="25"/>
      <c r="H49" s="26"/>
      <c r="I49" s="27">
        <f t="shared" si="10"/>
        <v>0</v>
      </c>
      <c r="J49" s="2"/>
      <c r="K49" s="2"/>
      <c r="L49" s="2"/>
    </row>
    <row r="50" spans="1:12" ht="15.6" x14ac:dyDescent="0.3">
      <c r="A50" s="24" t="s">
        <v>19</v>
      </c>
      <c r="B50" s="25"/>
      <c r="C50" s="25"/>
      <c r="D50" s="26" t="s">
        <v>15</v>
      </c>
      <c r="E50" s="25"/>
      <c r="F50" s="25"/>
      <c r="G50" s="25"/>
      <c r="H50" s="26"/>
      <c r="I50" s="27">
        <f t="shared" si="10"/>
        <v>0</v>
      </c>
      <c r="J50" s="2"/>
      <c r="K50" s="2"/>
      <c r="L50" s="2"/>
    </row>
    <row r="51" spans="1:12" ht="15.6" x14ac:dyDescent="0.3">
      <c r="A51" s="28" t="s">
        <v>20</v>
      </c>
      <c r="B51" s="25"/>
      <c r="C51" s="26"/>
      <c r="D51" s="25"/>
      <c r="E51" s="25"/>
      <c r="F51" s="25"/>
      <c r="G51" s="25" t="s">
        <v>15</v>
      </c>
      <c r="H51" s="25"/>
      <c r="I51" s="29">
        <f t="shared" si="10"/>
        <v>0</v>
      </c>
      <c r="J51" s="2"/>
      <c r="K51" s="2"/>
      <c r="L51" s="2"/>
    </row>
    <row r="52" spans="1:12" ht="16.2" thickBot="1" x14ac:dyDescent="0.35">
      <c r="A52" s="30" t="s">
        <v>21</v>
      </c>
      <c r="B52" s="31"/>
      <c r="C52" s="31"/>
      <c r="D52" s="32"/>
      <c r="E52" s="31"/>
      <c r="F52" s="31"/>
      <c r="G52" s="31" t="s">
        <v>15</v>
      </c>
      <c r="H52" s="32"/>
      <c r="I52" s="33">
        <f t="shared" si="10"/>
        <v>0</v>
      </c>
      <c r="J52" s="2"/>
      <c r="K52" s="2"/>
      <c r="L52" s="2"/>
    </row>
    <row r="53" spans="1:12" ht="16.2" thickBot="1" x14ac:dyDescent="0.35">
      <c r="A53" s="18" t="s">
        <v>16</v>
      </c>
      <c r="B53" s="19">
        <f>SUM(B48:B52)</f>
        <v>0</v>
      </c>
      <c r="C53" s="19">
        <f t="shared" ref="C53:H53" si="12">SUM(C48:C52)</f>
        <v>0</v>
      </c>
      <c r="D53" s="19">
        <f t="shared" si="12"/>
        <v>0</v>
      </c>
      <c r="E53" s="19">
        <f t="shared" si="12"/>
        <v>0</v>
      </c>
      <c r="F53" s="19">
        <f t="shared" si="12"/>
        <v>0</v>
      </c>
      <c r="G53" s="19">
        <f t="shared" si="12"/>
        <v>0</v>
      </c>
      <c r="H53" s="19">
        <f t="shared" si="12"/>
        <v>0</v>
      </c>
      <c r="I53" s="20">
        <f>SUM(I48:I52)</f>
        <v>0</v>
      </c>
      <c r="J53" s="2"/>
      <c r="K53" s="2"/>
      <c r="L53" s="2"/>
    </row>
    <row r="54" spans="1:12" ht="15.6" x14ac:dyDescent="0.3">
      <c r="A54" s="24" t="s">
        <v>22</v>
      </c>
      <c r="B54" s="25"/>
      <c r="C54" s="25"/>
      <c r="D54" s="26" t="s">
        <v>15</v>
      </c>
      <c r="E54" s="25"/>
      <c r="F54" s="25"/>
      <c r="G54" s="25"/>
      <c r="H54" s="26"/>
      <c r="I54" s="34">
        <f t="shared" si="10"/>
        <v>0</v>
      </c>
      <c r="J54" s="2"/>
      <c r="K54" s="2"/>
      <c r="L54" s="2"/>
    </row>
    <row r="55" spans="1:12" ht="15.6" x14ac:dyDescent="0.3">
      <c r="A55" s="24" t="s">
        <v>23</v>
      </c>
      <c r="B55" s="25" t="s">
        <v>15</v>
      </c>
      <c r="C55" s="25" t="s">
        <v>15</v>
      </c>
      <c r="D55" s="26"/>
      <c r="E55" s="25"/>
      <c r="F55" s="25" t="s">
        <v>15</v>
      </c>
      <c r="G55" s="25" t="s">
        <v>15</v>
      </c>
      <c r="H55" s="26" t="s">
        <v>15</v>
      </c>
      <c r="I55" s="34">
        <f t="shared" si="10"/>
        <v>0</v>
      </c>
    </row>
    <row r="56" spans="1:12" ht="15.6" x14ac:dyDescent="0.3">
      <c r="A56" s="24" t="s">
        <v>24</v>
      </c>
      <c r="B56" s="25"/>
      <c r="C56" s="25"/>
      <c r="D56" s="26"/>
      <c r="E56" s="25"/>
      <c r="F56" s="25"/>
      <c r="G56" s="25"/>
      <c r="H56" s="26"/>
      <c r="I56" s="34">
        <f t="shared" si="10"/>
        <v>0</v>
      </c>
    </row>
    <row r="57" spans="1:12" ht="15.6" x14ac:dyDescent="0.3">
      <c r="A57" s="24" t="s">
        <v>25</v>
      </c>
      <c r="B57" s="25"/>
      <c r="C57" s="25"/>
      <c r="D57" s="26"/>
      <c r="E57" s="25"/>
      <c r="F57" s="25"/>
      <c r="G57" s="25"/>
      <c r="H57" s="26"/>
      <c r="I57" s="34">
        <f t="shared" si="10"/>
        <v>0</v>
      </c>
    </row>
    <row r="58" spans="1:12" ht="16.2" thickBot="1" x14ac:dyDescent="0.35">
      <c r="A58" s="24" t="s">
        <v>26</v>
      </c>
      <c r="B58" s="25"/>
      <c r="C58" s="25"/>
      <c r="D58" s="26"/>
      <c r="E58" s="25"/>
      <c r="F58" s="25"/>
      <c r="G58" s="25"/>
      <c r="H58" s="26"/>
      <c r="I58" s="34">
        <f t="shared" si="10"/>
        <v>0</v>
      </c>
    </row>
    <row r="59" spans="1:12" ht="16.2" thickBot="1" x14ac:dyDescent="0.35">
      <c r="A59" s="18" t="s">
        <v>16</v>
      </c>
      <c r="B59" s="19">
        <f>SUM(B54:B58)</f>
        <v>0</v>
      </c>
      <c r="C59" s="19">
        <f t="shared" ref="C59:H59" si="13">SUM(C54:C58)</f>
        <v>0</v>
      </c>
      <c r="D59" s="19">
        <f t="shared" si="13"/>
        <v>0</v>
      </c>
      <c r="E59" s="19">
        <f t="shared" si="13"/>
        <v>0</v>
      </c>
      <c r="F59" s="19">
        <f t="shared" si="13"/>
        <v>0</v>
      </c>
      <c r="G59" s="19">
        <f t="shared" si="13"/>
        <v>0</v>
      </c>
      <c r="H59" s="19">
        <f t="shared" si="13"/>
        <v>0</v>
      </c>
      <c r="I59" s="20">
        <f>SUM(I54:I58)</f>
        <v>0</v>
      </c>
      <c r="J59" s="2"/>
      <c r="K59" s="2"/>
      <c r="L59" s="2"/>
    </row>
    <row r="60" spans="1:12" ht="16.2" thickBot="1" x14ac:dyDescent="0.35">
      <c r="A60" s="35" t="s">
        <v>27</v>
      </c>
      <c r="B60" s="36">
        <f t="shared" ref="B60:I60" si="14">SUM(B59,B53,B47)</f>
        <v>0</v>
      </c>
      <c r="C60" s="36">
        <f t="shared" si="14"/>
        <v>0</v>
      </c>
      <c r="D60" s="36">
        <f t="shared" si="14"/>
        <v>0</v>
      </c>
      <c r="E60" s="36">
        <f t="shared" si="14"/>
        <v>0</v>
      </c>
      <c r="F60" s="36">
        <f t="shared" si="14"/>
        <v>0</v>
      </c>
      <c r="G60" s="36">
        <f t="shared" si="14"/>
        <v>0</v>
      </c>
      <c r="H60" s="36">
        <f t="shared" si="14"/>
        <v>0</v>
      </c>
      <c r="I60" s="37">
        <f t="shared" si="14"/>
        <v>0</v>
      </c>
      <c r="J60" s="2"/>
      <c r="K60" s="2"/>
    </row>
    <row r="62" spans="1:12" ht="15.6" x14ac:dyDescent="0.3">
      <c r="A62" s="42" t="s">
        <v>30</v>
      </c>
      <c r="B62" s="43">
        <f>G3</f>
        <v>0</v>
      </c>
    </row>
    <row r="63" spans="1:12" x14ac:dyDescent="0.3">
      <c r="B63" s="44"/>
      <c r="D63" t="s">
        <v>31</v>
      </c>
    </row>
    <row r="64" spans="1:12" ht="15.6" x14ac:dyDescent="0.3">
      <c r="A64" s="42" t="s">
        <v>32</v>
      </c>
      <c r="B64" s="45"/>
      <c r="D64" t="s">
        <v>33</v>
      </c>
    </row>
    <row r="65" spans="1:12" x14ac:dyDescent="0.3">
      <c r="B65" s="44"/>
    </row>
    <row r="66" spans="1:12" ht="15.6" x14ac:dyDescent="0.3">
      <c r="A66" s="46" t="s">
        <v>34</v>
      </c>
      <c r="B66" s="43">
        <f>I24+I42+I60</f>
        <v>0</v>
      </c>
      <c r="D66" s="8"/>
      <c r="E66" s="8"/>
      <c r="F66" s="8"/>
      <c r="G66" s="8"/>
      <c r="H66" s="8"/>
      <c r="I66" s="8"/>
    </row>
    <row r="67" spans="1:12" x14ac:dyDescent="0.3">
      <c r="B67" s="44"/>
      <c r="D67" s="47" t="s">
        <v>35</v>
      </c>
      <c r="E67" s="47"/>
      <c r="F67" s="47"/>
      <c r="G67" s="47"/>
      <c r="H67" s="47" t="s">
        <v>36</v>
      </c>
    </row>
    <row r="68" spans="1:12" ht="15.6" x14ac:dyDescent="0.3">
      <c r="A68" s="42" t="s">
        <v>67</v>
      </c>
      <c r="B68" s="43">
        <f>I53+I35+I17</f>
        <v>0</v>
      </c>
    </row>
    <row r="69" spans="1:12" ht="15.6" x14ac:dyDescent="0.3">
      <c r="A69" s="42"/>
      <c r="B69" s="44"/>
      <c r="D69" s="8"/>
      <c r="E69" s="8"/>
      <c r="F69" s="8"/>
      <c r="G69" s="8"/>
      <c r="H69" s="8"/>
      <c r="I69" s="8"/>
    </row>
    <row r="70" spans="1:12" ht="15.6" x14ac:dyDescent="0.3">
      <c r="A70" s="42" t="s">
        <v>38</v>
      </c>
      <c r="B70" s="43">
        <f>SUM(I23,I41,I59)</f>
        <v>0</v>
      </c>
      <c r="D70" s="47" t="s">
        <v>39</v>
      </c>
      <c r="E70" s="47"/>
      <c r="F70" s="47"/>
      <c r="G70" s="47"/>
      <c r="H70" s="47" t="s">
        <v>36</v>
      </c>
    </row>
    <row r="71" spans="1:12" ht="15.6" x14ac:dyDescent="0.3">
      <c r="A71" s="42"/>
    </row>
    <row r="72" spans="1:12" ht="15.6" x14ac:dyDescent="0.3">
      <c r="A72" s="42" t="s">
        <v>58</v>
      </c>
      <c r="B72" s="167" t="e">
        <f>G6/H6/G3</f>
        <v>#DIV/0!</v>
      </c>
    </row>
    <row r="74" spans="1:12" ht="15.6" x14ac:dyDescent="0.3">
      <c r="A74" s="49" t="s">
        <v>41</v>
      </c>
    </row>
    <row r="75" spans="1:12" x14ac:dyDescent="0.3">
      <c r="A75" s="50"/>
      <c r="B75" s="51"/>
      <c r="C75" s="51"/>
      <c r="D75" s="51"/>
      <c r="E75" s="51"/>
      <c r="F75" s="51"/>
      <c r="G75" s="51"/>
      <c r="H75" s="51"/>
      <c r="I75" s="51"/>
      <c r="J75" s="51"/>
      <c r="K75" s="51"/>
      <c r="L75" s="51"/>
    </row>
    <row r="76" spans="1:12" x14ac:dyDescent="0.3">
      <c r="A76" s="28"/>
      <c r="B76" s="52"/>
      <c r="C76" s="130" t="s">
        <v>42</v>
      </c>
      <c r="D76" s="130"/>
      <c r="E76" s="52"/>
      <c r="F76" s="52"/>
      <c r="G76" s="53"/>
      <c r="H76" s="52"/>
      <c r="I76" s="131" t="s">
        <v>43</v>
      </c>
      <c r="J76" s="131" t="s">
        <v>44</v>
      </c>
      <c r="K76" s="131"/>
      <c r="L76" s="131"/>
    </row>
    <row r="77" spans="1:12" ht="27.6" thickBot="1" x14ac:dyDescent="0.35">
      <c r="A77" s="54"/>
      <c r="B77" s="55" t="s">
        <v>45</v>
      </c>
      <c r="C77" s="55" t="s">
        <v>46</v>
      </c>
      <c r="D77" s="55" t="s">
        <v>47</v>
      </c>
      <c r="E77" s="76" t="s">
        <v>127</v>
      </c>
      <c r="F77" s="76" t="s">
        <v>128</v>
      </c>
      <c r="G77" s="55" t="s">
        <v>50</v>
      </c>
      <c r="H77" s="55" t="s">
        <v>51</v>
      </c>
      <c r="I77" s="132"/>
      <c r="J77" s="132"/>
      <c r="K77" s="132"/>
      <c r="L77" s="132"/>
    </row>
    <row r="78" spans="1:12" x14ac:dyDescent="0.3">
      <c r="A78" s="56" t="s">
        <v>14</v>
      </c>
      <c r="B78" s="43">
        <f>I10+I28+I46</f>
        <v>0</v>
      </c>
      <c r="C78" s="57" t="e">
        <f>B78/$B$66</f>
        <v>#DIV/0!</v>
      </c>
      <c r="D78" s="43" t="e">
        <f>$B$64*C78</f>
        <v>#DIV/0!</v>
      </c>
      <c r="E78" s="43" t="e">
        <f>B78-D78</f>
        <v>#DIV/0!</v>
      </c>
      <c r="F78" s="43" t="e">
        <f>D78</f>
        <v>#DIV/0!</v>
      </c>
      <c r="G78" s="166" t="e">
        <f>E78*$B$72</f>
        <v>#DIV/0!</v>
      </c>
      <c r="H78" s="58" t="e">
        <f>F78*($B$72*1.5)</f>
        <v>#DIV/0!</v>
      </c>
      <c r="I78" s="58" t="e">
        <f>G78+H78</f>
        <v>#DIV/0!</v>
      </c>
      <c r="J78" s="133"/>
      <c r="K78" s="133"/>
      <c r="L78" s="94"/>
    </row>
    <row r="79" spans="1:12" x14ac:dyDescent="0.3">
      <c r="A79" s="28" t="s">
        <v>17</v>
      </c>
      <c r="B79" s="59">
        <f>I12+I30+I48</f>
        <v>0</v>
      </c>
      <c r="C79" s="60" t="e">
        <f t="shared" ref="C79:C88" si="15">B79/$B$66</f>
        <v>#DIV/0!</v>
      </c>
      <c r="D79" s="59" t="e">
        <f>$B$64*C79</f>
        <v>#DIV/0!</v>
      </c>
      <c r="E79" s="59" t="e">
        <f>B79-D79</f>
        <v>#DIV/0!</v>
      </c>
      <c r="F79" s="59" t="e">
        <f t="shared" ref="F79:F88" si="16">D79</f>
        <v>#DIV/0!</v>
      </c>
      <c r="G79" s="61" t="e">
        <f>E79*$B$72</f>
        <v>#DIV/0!</v>
      </c>
      <c r="H79" s="61" t="e">
        <f t="shared" ref="H79:H87" si="17">F79*($B$72*1.5)</f>
        <v>#DIV/0!</v>
      </c>
      <c r="I79" s="61" t="e">
        <f t="shared" ref="I79:I87" si="18">G79+H79</f>
        <v>#DIV/0!</v>
      </c>
      <c r="J79" s="149" t="e">
        <f>SUM(I79:I83)</f>
        <v>#DIV/0!</v>
      </c>
      <c r="K79" s="149"/>
      <c r="L79" s="149"/>
    </row>
    <row r="80" spans="1:12" x14ac:dyDescent="0.3">
      <c r="A80" s="28" t="s">
        <v>18</v>
      </c>
      <c r="B80" s="59">
        <f>I13+I31+I49</f>
        <v>0</v>
      </c>
      <c r="C80" s="60" t="e">
        <f t="shared" si="15"/>
        <v>#DIV/0!</v>
      </c>
      <c r="D80" s="59" t="e">
        <f t="shared" ref="D79:D88" si="19">$B$64*C80</f>
        <v>#DIV/0!</v>
      </c>
      <c r="E80" s="59" t="e">
        <f t="shared" ref="E79:E88" si="20">B80-D80</f>
        <v>#DIV/0!</v>
      </c>
      <c r="F80" s="59" t="e">
        <f t="shared" si="16"/>
        <v>#DIV/0!</v>
      </c>
      <c r="G80" s="61" t="e">
        <f t="shared" ref="G79:G87" si="21">E80*$B$72</f>
        <v>#DIV/0!</v>
      </c>
      <c r="H80" s="61" t="e">
        <f t="shared" si="17"/>
        <v>#DIV/0!</v>
      </c>
      <c r="I80" s="61" t="e">
        <f t="shared" si="18"/>
        <v>#DIV/0!</v>
      </c>
      <c r="J80" s="150"/>
      <c r="K80" s="150"/>
      <c r="L80" s="150"/>
    </row>
    <row r="81" spans="1:12" x14ac:dyDescent="0.3">
      <c r="A81" s="28" t="s">
        <v>52</v>
      </c>
      <c r="B81" s="59">
        <f>I14+I32+I50</f>
        <v>0</v>
      </c>
      <c r="C81" s="60" t="e">
        <f t="shared" si="15"/>
        <v>#DIV/0!</v>
      </c>
      <c r="D81" s="59" t="e">
        <f t="shared" si="19"/>
        <v>#DIV/0!</v>
      </c>
      <c r="E81" s="59" t="e">
        <f t="shared" si="20"/>
        <v>#DIV/0!</v>
      </c>
      <c r="F81" s="59" t="e">
        <f t="shared" si="16"/>
        <v>#DIV/0!</v>
      </c>
      <c r="G81" s="61" t="e">
        <f t="shared" si="21"/>
        <v>#DIV/0!</v>
      </c>
      <c r="H81" s="61" t="e">
        <f t="shared" si="17"/>
        <v>#DIV/0!</v>
      </c>
      <c r="I81" s="61" t="e">
        <f t="shared" si="18"/>
        <v>#DIV/0!</v>
      </c>
      <c r="J81" s="150"/>
      <c r="K81" s="150"/>
      <c r="L81" s="150"/>
    </row>
    <row r="82" spans="1:12" x14ac:dyDescent="0.3">
      <c r="A82" s="28" t="s">
        <v>20</v>
      </c>
      <c r="B82" s="59">
        <f>I15+I33+I51</f>
        <v>0</v>
      </c>
      <c r="C82" s="60" t="e">
        <f t="shared" si="15"/>
        <v>#DIV/0!</v>
      </c>
      <c r="D82" s="59" t="e">
        <f t="shared" si="19"/>
        <v>#DIV/0!</v>
      </c>
      <c r="E82" s="59" t="e">
        <f t="shared" si="20"/>
        <v>#DIV/0!</v>
      </c>
      <c r="F82" s="59" t="e">
        <f t="shared" si="16"/>
        <v>#DIV/0!</v>
      </c>
      <c r="G82" s="61" t="e">
        <f t="shared" si="21"/>
        <v>#DIV/0!</v>
      </c>
      <c r="H82" s="61" t="e">
        <f t="shared" si="17"/>
        <v>#DIV/0!</v>
      </c>
      <c r="I82" s="61" t="e">
        <f t="shared" si="18"/>
        <v>#DIV/0!</v>
      </c>
      <c r="J82" s="150"/>
      <c r="K82" s="150"/>
      <c r="L82" s="150"/>
    </row>
    <row r="83" spans="1:12" x14ac:dyDescent="0.3">
      <c r="A83" s="62" t="s">
        <v>21</v>
      </c>
      <c r="B83" s="43">
        <f>I16+I34+I52</f>
        <v>0</v>
      </c>
      <c r="C83" s="57" t="e">
        <f t="shared" si="15"/>
        <v>#DIV/0!</v>
      </c>
      <c r="D83" s="43" t="e">
        <f t="shared" si="19"/>
        <v>#DIV/0!</v>
      </c>
      <c r="E83" s="43" t="e">
        <f t="shared" si="20"/>
        <v>#DIV/0!</v>
      </c>
      <c r="F83" s="43" t="e">
        <f t="shared" si="16"/>
        <v>#DIV/0!</v>
      </c>
      <c r="G83" s="58" t="e">
        <f t="shared" si="21"/>
        <v>#DIV/0!</v>
      </c>
      <c r="H83" s="58" t="e">
        <f t="shared" si="17"/>
        <v>#DIV/0!</v>
      </c>
      <c r="I83" s="58" t="e">
        <f t="shared" si="18"/>
        <v>#DIV/0!</v>
      </c>
      <c r="J83" s="151"/>
      <c r="K83" s="151"/>
      <c r="L83" s="151"/>
    </row>
    <row r="84" spans="1:12" x14ac:dyDescent="0.3">
      <c r="A84" s="28" t="s">
        <v>22</v>
      </c>
      <c r="B84" s="59">
        <f>I18+I36+I54</f>
        <v>0</v>
      </c>
      <c r="C84" s="60" t="e">
        <f t="shared" si="15"/>
        <v>#DIV/0!</v>
      </c>
      <c r="D84" s="59" t="e">
        <f t="shared" si="19"/>
        <v>#DIV/0!</v>
      </c>
      <c r="E84" s="59" t="e">
        <f t="shared" si="20"/>
        <v>#DIV/0!</v>
      </c>
      <c r="F84" s="59" t="e">
        <f t="shared" si="16"/>
        <v>#DIV/0!</v>
      </c>
      <c r="G84" s="61" t="e">
        <f t="shared" si="21"/>
        <v>#DIV/0!</v>
      </c>
      <c r="H84" s="61" t="e">
        <f t="shared" si="17"/>
        <v>#DIV/0!</v>
      </c>
      <c r="I84" s="61" t="e">
        <f t="shared" si="18"/>
        <v>#DIV/0!</v>
      </c>
      <c r="J84" s="149" t="e">
        <f>SUM(I84:I88)</f>
        <v>#DIV/0!</v>
      </c>
      <c r="K84" s="149"/>
      <c r="L84" s="149"/>
    </row>
    <row r="85" spans="1:12" x14ac:dyDescent="0.3">
      <c r="A85" s="28" t="s">
        <v>53</v>
      </c>
      <c r="B85" s="59">
        <f>I19+I37+I55</f>
        <v>0</v>
      </c>
      <c r="C85" s="60" t="e">
        <f t="shared" si="15"/>
        <v>#DIV/0!</v>
      </c>
      <c r="D85" s="59" t="e">
        <f t="shared" si="19"/>
        <v>#DIV/0!</v>
      </c>
      <c r="E85" s="59" t="e">
        <f t="shared" si="20"/>
        <v>#DIV/0!</v>
      </c>
      <c r="F85" s="59" t="e">
        <f t="shared" si="16"/>
        <v>#DIV/0!</v>
      </c>
      <c r="G85" s="61" t="e">
        <f t="shared" si="21"/>
        <v>#DIV/0!</v>
      </c>
      <c r="H85" s="61" t="e">
        <f t="shared" si="17"/>
        <v>#DIV/0!</v>
      </c>
      <c r="I85" s="61" t="e">
        <f t="shared" si="18"/>
        <v>#DIV/0!</v>
      </c>
      <c r="J85" s="150"/>
      <c r="K85" s="150"/>
      <c r="L85" s="150"/>
    </row>
    <row r="86" spans="1:12" x14ac:dyDescent="0.3">
      <c r="A86" s="28" t="s">
        <v>54</v>
      </c>
      <c r="B86" s="59">
        <f>I20+I38+I56</f>
        <v>0</v>
      </c>
      <c r="C86" s="60" t="e">
        <f t="shared" si="15"/>
        <v>#DIV/0!</v>
      </c>
      <c r="D86" s="59" t="e">
        <f t="shared" si="19"/>
        <v>#DIV/0!</v>
      </c>
      <c r="E86" s="59" t="e">
        <f t="shared" si="20"/>
        <v>#DIV/0!</v>
      </c>
      <c r="F86" s="59" t="e">
        <f t="shared" si="16"/>
        <v>#DIV/0!</v>
      </c>
      <c r="G86" s="61" t="e">
        <f t="shared" si="21"/>
        <v>#DIV/0!</v>
      </c>
      <c r="H86" s="61" t="e">
        <f t="shared" si="17"/>
        <v>#DIV/0!</v>
      </c>
      <c r="I86" s="61" t="e">
        <f t="shared" si="18"/>
        <v>#DIV/0!</v>
      </c>
      <c r="J86" s="150"/>
      <c r="K86" s="150"/>
      <c r="L86" s="150"/>
    </row>
    <row r="87" spans="1:12" x14ac:dyDescent="0.3">
      <c r="A87" s="28" t="s">
        <v>25</v>
      </c>
      <c r="B87" s="59">
        <f>I21+I33+I57</f>
        <v>0</v>
      </c>
      <c r="C87" s="60" t="e">
        <f t="shared" si="15"/>
        <v>#DIV/0!</v>
      </c>
      <c r="D87" s="59" t="e">
        <f t="shared" si="19"/>
        <v>#DIV/0!</v>
      </c>
      <c r="E87" s="59" t="e">
        <f t="shared" si="20"/>
        <v>#DIV/0!</v>
      </c>
      <c r="F87" s="59" t="e">
        <f t="shared" si="16"/>
        <v>#DIV/0!</v>
      </c>
      <c r="G87" s="61" t="e">
        <f t="shared" si="21"/>
        <v>#DIV/0!</v>
      </c>
      <c r="H87" s="61" t="e">
        <f t="shared" si="17"/>
        <v>#DIV/0!</v>
      </c>
      <c r="I87" s="61" t="e">
        <f t="shared" si="18"/>
        <v>#DIV/0!</v>
      </c>
      <c r="J87" s="150"/>
      <c r="K87" s="150"/>
      <c r="L87" s="150"/>
    </row>
    <row r="88" spans="1:12" ht="15" thickBot="1" x14ac:dyDescent="0.35">
      <c r="A88" s="54" t="s">
        <v>55</v>
      </c>
      <c r="B88" s="63">
        <f>I22+I40+I58</f>
        <v>0</v>
      </c>
      <c r="C88" s="64" t="e">
        <f t="shared" si="15"/>
        <v>#DIV/0!</v>
      </c>
      <c r="D88" s="63" t="e">
        <f t="shared" si="19"/>
        <v>#DIV/0!</v>
      </c>
      <c r="E88" s="63" t="e">
        <f t="shared" si="20"/>
        <v>#DIV/0!</v>
      </c>
      <c r="F88" s="63" t="e">
        <f t="shared" si="16"/>
        <v>#DIV/0!</v>
      </c>
      <c r="G88" s="65" t="e">
        <f>E88*$B$72</f>
        <v>#DIV/0!</v>
      </c>
      <c r="H88" s="65"/>
      <c r="I88" s="65" t="e">
        <f>G88+H88</f>
        <v>#DIV/0!</v>
      </c>
      <c r="J88" s="152"/>
      <c r="K88" s="152"/>
      <c r="L88" s="152"/>
    </row>
    <row r="89" spans="1:12" ht="17.399999999999999" x14ac:dyDescent="0.3">
      <c r="A89" s="66" t="s">
        <v>13</v>
      </c>
      <c r="B89" s="67">
        <f>SUM(B78:B88)</f>
        <v>0</v>
      </c>
      <c r="C89" s="68" t="e">
        <f>SUM(C78:C88)</f>
        <v>#DIV/0!</v>
      </c>
      <c r="D89" s="67" t="e">
        <f>SUM(D78:D88)</f>
        <v>#DIV/0!</v>
      </c>
      <c r="E89" s="67" t="e">
        <f>SUM(E78:E88)</f>
        <v>#DIV/0!</v>
      </c>
      <c r="F89" s="67" t="e">
        <f>SUM(F78:F88)</f>
        <v>#DIV/0!</v>
      </c>
      <c r="G89" s="69" t="e">
        <f>E89*$B$72</f>
        <v>#DIV/0!</v>
      </c>
      <c r="H89" s="69" t="e">
        <f>F89*($B$72*1.5)</f>
        <v>#DIV/0!</v>
      </c>
      <c r="I89" s="69" t="e">
        <f>G89+H89</f>
        <v>#DIV/0!</v>
      </c>
      <c r="J89" s="128" t="e">
        <f>SUM(J78:L87)</f>
        <v>#DIV/0!</v>
      </c>
      <c r="K89" s="129"/>
      <c r="L89" s="95"/>
    </row>
    <row r="90" spans="1:12" x14ac:dyDescent="0.3">
      <c r="A90" s="50" t="s">
        <v>56</v>
      </c>
      <c r="B90" s="51"/>
      <c r="C90" s="51"/>
      <c r="D90" s="51"/>
      <c r="E90" s="51"/>
      <c r="F90" s="51"/>
      <c r="G90" s="51"/>
      <c r="H90" s="51"/>
      <c r="I90" s="51"/>
      <c r="J90" s="51"/>
      <c r="K90" s="51"/>
      <c r="L90" s="51"/>
    </row>
    <row r="91" spans="1:12" x14ac:dyDescent="0.3">
      <c r="A91" t="s">
        <v>57</v>
      </c>
    </row>
    <row r="92" spans="1:12" x14ac:dyDescent="0.3">
      <c r="K92" s="51"/>
      <c r="L92" s="23"/>
    </row>
  </sheetData>
  <mergeCells count="17">
    <mergeCell ref="L3:Q3"/>
    <mergeCell ref="J89:K89"/>
    <mergeCell ref="J79:L83"/>
    <mergeCell ref="J84:L88"/>
    <mergeCell ref="C76:D76"/>
    <mergeCell ref="I76:I77"/>
    <mergeCell ref="J76:L77"/>
    <mergeCell ref="J78:K78"/>
    <mergeCell ref="H5:I5"/>
    <mergeCell ref="H6:I6"/>
    <mergeCell ref="A1:I1"/>
    <mergeCell ref="G2:H2"/>
    <mergeCell ref="G3:H3"/>
    <mergeCell ref="B2:D2"/>
    <mergeCell ref="B4:D4"/>
    <mergeCell ref="B5:D5"/>
    <mergeCell ref="B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4AB9-B5B7-4305-B28A-F289D6640E08}">
  <dimension ref="A1:Y56"/>
  <sheetViews>
    <sheetView workbookViewId="0">
      <selection activeCell="T3" sqref="T3:Y3"/>
    </sheetView>
  </sheetViews>
  <sheetFormatPr defaultRowHeight="14.4" x14ac:dyDescent="0.3"/>
  <cols>
    <col min="1" max="1" width="15" customWidth="1"/>
    <col min="3" max="3" width="9" customWidth="1"/>
    <col min="5" max="5" width="10.88671875" customWidth="1"/>
    <col min="16" max="16" width="9.44140625" customWidth="1"/>
    <col min="17" max="17" width="13.6640625" customWidth="1"/>
  </cols>
  <sheetData>
    <row r="1" spans="1:25" ht="21" x14ac:dyDescent="0.4">
      <c r="A1" s="161" t="s">
        <v>124</v>
      </c>
      <c r="B1" s="161"/>
      <c r="C1" s="161"/>
      <c r="D1" s="161"/>
      <c r="E1" s="161"/>
      <c r="F1" s="161"/>
      <c r="G1" s="161"/>
      <c r="H1" s="161"/>
      <c r="I1" s="161"/>
      <c r="J1" s="161"/>
      <c r="K1" s="161"/>
      <c r="L1" s="161"/>
      <c r="M1" s="161"/>
      <c r="N1" s="161"/>
      <c r="O1" s="161"/>
      <c r="P1" s="161"/>
      <c r="Q1" s="161"/>
      <c r="R1" s="161"/>
      <c r="S1" s="161"/>
    </row>
    <row r="2" spans="1:25" x14ac:dyDescent="0.3">
      <c r="B2" s="154" t="s">
        <v>90</v>
      </c>
      <c r="C2" s="154"/>
      <c r="D2" s="154"/>
      <c r="F2" s="153"/>
      <c r="G2" s="153"/>
      <c r="H2" s="153"/>
      <c r="I2" s="153"/>
      <c r="J2" s="153"/>
      <c r="K2" s="153"/>
      <c r="L2" t="s">
        <v>65</v>
      </c>
      <c r="O2" s="155" t="s">
        <v>108</v>
      </c>
      <c r="P2" s="155"/>
      <c r="Q2" s="155"/>
      <c r="R2" s="87"/>
    </row>
    <row r="3" spans="1:25" x14ac:dyDescent="0.3">
      <c r="T3" s="162" t="s">
        <v>122</v>
      </c>
      <c r="U3" s="162"/>
      <c r="V3" s="162"/>
      <c r="W3" s="162"/>
      <c r="X3" s="162"/>
      <c r="Y3" s="162"/>
    </row>
    <row r="4" spans="1:25" x14ac:dyDescent="0.3">
      <c r="B4" s="154" t="s">
        <v>91</v>
      </c>
      <c r="C4" s="154"/>
      <c r="D4" s="154"/>
      <c r="F4" s="153"/>
      <c r="G4" s="153"/>
      <c r="H4" s="153"/>
      <c r="I4" s="153"/>
      <c r="J4" s="153"/>
      <c r="K4" s="153"/>
      <c r="O4" t="s">
        <v>3</v>
      </c>
      <c r="P4" s="153"/>
      <c r="Q4" s="153"/>
      <c r="R4" s="153"/>
    </row>
    <row r="6" spans="1:25" x14ac:dyDescent="0.3">
      <c r="B6" s="154" t="s">
        <v>92</v>
      </c>
      <c r="C6" s="154"/>
      <c r="D6" s="154"/>
      <c r="F6" s="153"/>
      <c r="G6" s="153"/>
      <c r="H6" s="153"/>
      <c r="I6" s="153"/>
      <c r="J6" s="153"/>
      <c r="K6" s="153"/>
      <c r="O6" s="103" t="s">
        <v>40</v>
      </c>
      <c r="P6" s="103"/>
      <c r="Q6" s="103"/>
      <c r="R6" s="158"/>
    </row>
    <row r="8" spans="1:25" ht="28.8" x14ac:dyDescent="0.3">
      <c r="A8" t="s">
        <v>110</v>
      </c>
      <c r="B8" t="s">
        <v>93</v>
      </c>
      <c r="C8" s="100" t="s">
        <v>96</v>
      </c>
      <c r="D8" s="100" t="s">
        <v>94</v>
      </c>
      <c r="E8" s="100" t="s">
        <v>95</v>
      </c>
      <c r="F8" s="100" t="s">
        <v>97</v>
      </c>
      <c r="G8" s="100" t="s">
        <v>98</v>
      </c>
      <c r="H8" s="100" t="s">
        <v>99</v>
      </c>
      <c r="I8" s="100" t="s">
        <v>100</v>
      </c>
      <c r="J8" s="100" t="s">
        <v>101</v>
      </c>
      <c r="K8" s="100" t="s">
        <v>102</v>
      </c>
      <c r="L8" s="100" t="s">
        <v>103</v>
      </c>
      <c r="M8" s="100" t="s">
        <v>104</v>
      </c>
      <c r="N8" s="100" t="s">
        <v>105</v>
      </c>
      <c r="O8" s="100" t="s">
        <v>106</v>
      </c>
      <c r="P8" s="100" t="s">
        <v>107</v>
      </c>
      <c r="Q8" s="100" t="s">
        <v>109</v>
      </c>
      <c r="R8" s="100" t="s">
        <v>13</v>
      </c>
    </row>
    <row r="9" spans="1:25" x14ac:dyDescent="0.3">
      <c r="A9" t="s">
        <v>7</v>
      </c>
      <c r="B9" s="87"/>
      <c r="C9" s="87"/>
      <c r="D9" s="87"/>
      <c r="E9" s="87"/>
      <c r="F9" s="87"/>
      <c r="G9" s="87"/>
      <c r="H9" s="87"/>
      <c r="I9" s="87"/>
      <c r="J9" s="87"/>
      <c r="K9" s="87"/>
      <c r="L9" s="87"/>
      <c r="M9" s="87"/>
      <c r="N9" s="87"/>
      <c r="O9" s="87"/>
      <c r="P9" s="87"/>
      <c r="Q9" s="87"/>
      <c r="R9">
        <f>SUM(C9:Q9)</f>
        <v>0</v>
      </c>
    </row>
    <row r="10" spans="1:25" x14ac:dyDescent="0.3">
      <c r="A10" t="s">
        <v>8</v>
      </c>
      <c r="B10" s="87"/>
      <c r="C10" s="87"/>
      <c r="D10" s="87"/>
      <c r="E10" s="87"/>
      <c r="F10" s="87"/>
      <c r="G10" s="87"/>
      <c r="H10" s="87"/>
      <c r="I10" s="87"/>
      <c r="J10" s="87"/>
      <c r="K10" s="87"/>
      <c r="L10" s="87"/>
      <c r="M10" s="87"/>
      <c r="N10" s="87"/>
      <c r="O10" s="87"/>
      <c r="P10" s="87"/>
      <c r="Q10" s="87"/>
      <c r="R10">
        <f t="shared" ref="R10:R15" si="0">SUM(C10:Q10)</f>
        <v>0</v>
      </c>
    </row>
    <row r="11" spans="1:25" x14ac:dyDescent="0.3">
      <c r="A11" t="s">
        <v>9</v>
      </c>
      <c r="B11" s="87"/>
      <c r="C11" s="87"/>
      <c r="D11" s="87"/>
      <c r="E11" s="87"/>
      <c r="F11" s="87"/>
      <c r="G11" s="87"/>
      <c r="H11" s="87"/>
      <c r="I11" s="87"/>
      <c r="J11" s="87"/>
      <c r="K11" s="87"/>
      <c r="L11" s="87"/>
      <c r="M11" s="87"/>
      <c r="N11" s="87"/>
      <c r="O11" s="87"/>
      <c r="P11" s="87"/>
      <c r="Q11" s="87"/>
      <c r="R11">
        <f t="shared" si="0"/>
        <v>0</v>
      </c>
    </row>
    <row r="12" spans="1:25" x14ac:dyDescent="0.3">
      <c r="A12" t="s">
        <v>10</v>
      </c>
      <c r="B12" s="87"/>
      <c r="C12" s="87"/>
      <c r="D12" s="87"/>
      <c r="E12" s="87"/>
      <c r="F12" s="87"/>
      <c r="G12" s="87"/>
      <c r="H12" s="87"/>
      <c r="I12" s="87"/>
      <c r="J12" s="87"/>
      <c r="K12" s="87"/>
      <c r="L12" s="87"/>
      <c r="M12" s="87"/>
      <c r="N12" s="87"/>
      <c r="O12" s="87"/>
      <c r="P12" s="87"/>
      <c r="Q12" s="87"/>
      <c r="R12">
        <f t="shared" si="0"/>
        <v>0</v>
      </c>
    </row>
    <row r="13" spans="1:25" x14ac:dyDescent="0.3">
      <c r="A13" t="s">
        <v>11</v>
      </c>
      <c r="B13" s="87"/>
      <c r="C13" s="87"/>
      <c r="D13" s="87"/>
      <c r="E13" s="87"/>
      <c r="F13" s="87"/>
      <c r="G13" s="87"/>
      <c r="H13" s="87"/>
      <c r="I13" s="87"/>
      <c r="J13" s="87"/>
      <c r="K13" s="87"/>
      <c r="L13" s="87"/>
      <c r="M13" s="87"/>
      <c r="N13" s="87"/>
      <c r="O13" s="87"/>
      <c r="P13" s="87"/>
      <c r="Q13" s="87"/>
      <c r="R13">
        <f t="shared" si="0"/>
        <v>0</v>
      </c>
    </row>
    <row r="14" spans="1:25" x14ac:dyDescent="0.3">
      <c r="A14" t="s">
        <v>12</v>
      </c>
      <c r="B14" s="87"/>
      <c r="C14" s="87"/>
      <c r="D14" s="87"/>
      <c r="E14" s="87"/>
      <c r="F14" s="87"/>
      <c r="G14" s="87"/>
      <c r="H14" s="87"/>
      <c r="I14" s="87"/>
      <c r="J14" s="87"/>
      <c r="K14" s="87"/>
      <c r="L14" s="87"/>
      <c r="M14" s="87"/>
      <c r="N14" s="87"/>
      <c r="O14" s="87"/>
      <c r="P14" s="87"/>
      <c r="Q14" s="87"/>
      <c r="R14">
        <f t="shared" si="0"/>
        <v>0</v>
      </c>
    </row>
    <row r="15" spans="1:25" x14ac:dyDescent="0.3">
      <c r="A15" t="s">
        <v>6</v>
      </c>
      <c r="B15" s="87"/>
      <c r="C15" s="87"/>
      <c r="D15" s="87"/>
      <c r="E15" s="87"/>
      <c r="F15" s="87"/>
      <c r="G15" s="87"/>
      <c r="H15" s="87"/>
      <c r="I15" s="87"/>
      <c r="J15" s="87"/>
      <c r="K15" s="87"/>
      <c r="L15" s="87"/>
      <c r="M15" s="87"/>
      <c r="N15" s="87"/>
      <c r="O15" s="87"/>
      <c r="P15" s="87"/>
      <c r="Q15" s="87"/>
      <c r="R15">
        <f t="shared" si="0"/>
        <v>0</v>
      </c>
    </row>
    <row r="16" spans="1:25" x14ac:dyDescent="0.3">
      <c r="A16" t="s">
        <v>111</v>
      </c>
      <c r="C16">
        <f>SUM(C9:C15)</f>
        <v>0</v>
      </c>
      <c r="D16">
        <f>SUM(D9:D15)</f>
        <v>0</v>
      </c>
      <c r="E16">
        <f>SUM(E9:E15)</f>
        <v>0</v>
      </c>
      <c r="F16">
        <f>SUM(F9:F15)</f>
        <v>0</v>
      </c>
      <c r="G16">
        <f>SUM(G9:G15)</f>
        <v>0</v>
      </c>
      <c r="H16">
        <f>SUM(H9:H15)</f>
        <v>0</v>
      </c>
      <c r="I16">
        <f>SUM(I9:I15)</f>
        <v>0</v>
      </c>
      <c r="J16">
        <f>SUM(J9:J15)</f>
        <v>0</v>
      </c>
      <c r="K16">
        <f>SUM(K9:K15)</f>
        <v>0</v>
      </c>
      <c r="L16">
        <f>SUM(L9:L15)</f>
        <v>0</v>
      </c>
      <c r="M16">
        <f>SUM(M9:M15)</f>
        <v>0</v>
      </c>
      <c r="N16">
        <f>SUM(N9:N15)</f>
        <v>0</v>
      </c>
      <c r="O16">
        <f>SUM(O9:O15)</f>
        <v>0</v>
      </c>
      <c r="P16">
        <f>SUM(P9:P15)</f>
        <v>0</v>
      </c>
      <c r="Q16">
        <f>SUM(Q9:Q15)</f>
        <v>0</v>
      </c>
      <c r="R16">
        <f>SUM(R9:R15)</f>
        <v>0</v>
      </c>
    </row>
    <row r="17" spans="1:22" x14ac:dyDescent="0.3">
      <c r="A17" s="156"/>
      <c r="B17" s="156"/>
      <c r="C17" s="156"/>
      <c r="D17" s="156"/>
      <c r="E17" s="156"/>
      <c r="F17" s="156"/>
      <c r="G17" s="156"/>
      <c r="H17" s="156"/>
      <c r="I17" s="156"/>
      <c r="J17" s="156"/>
      <c r="K17" s="156"/>
      <c r="L17" s="156"/>
      <c r="M17" s="156"/>
      <c r="N17" s="156"/>
      <c r="O17" s="156"/>
      <c r="P17" s="156"/>
      <c r="Q17" s="156"/>
      <c r="R17" s="156"/>
      <c r="S17" s="51"/>
      <c r="T17" s="51"/>
      <c r="U17" s="51"/>
      <c r="V17" s="51"/>
    </row>
    <row r="18" spans="1:22" x14ac:dyDescent="0.3">
      <c r="A18" t="s">
        <v>7</v>
      </c>
      <c r="B18" s="87"/>
      <c r="C18" s="87"/>
      <c r="D18" s="87"/>
      <c r="E18" s="87"/>
      <c r="F18" s="87"/>
      <c r="G18" s="87"/>
      <c r="H18" s="87"/>
      <c r="I18" s="87"/>
      <c r="J18" s="87"/>
      <c r="K18" s="87"/>
      <c r="L18" s="87"/>
      <c r="M18" s="87"/>
      <c r="N18" s="87"/>
      <c r="O18" s="87"/>
      <c r="P18" s="87"/>
      <c r="Q18" s="87"/>
      <c r="R18">
        <f>SUM(C18:Q18)</f>
        <v>0</v>
      </c>
    </row>
    <row r="19" spans="1:22" x14ac:dyDescent="0.3">
      <c r="A19" t="s">
        <v>8</v>
      </c>
      <c r="B19" s="87"/>
      <c r="C19" s="87"/>
      <c r="D19" s="87"/>
      <c r="E19" s="87"/>
      <c r="F19" s="87"/>
      <c r="G19" s="87"/>
      <c r="H19" s="87"/>
      <c r="I19" s="87"/>
      <c r="J19" s="87"/>
      <c r="K19" s="87"/>
      <c r="L19" s="87"/>
      <c r="M19" s="87"/>
      <c r="N19" s="87"/>
      <c r="O19" s="87"/>
      <c r="P19" s="87"/>
      <c r="Q19" s="87"/>
      <c r="R19">
        <f t="shared" ref="R19:R24" si="1">SUM(C19:Q19)</f>
        <v>0</v>
      </c>
    </row>
    <row r="20" spans="1:22" x14ac:dyDescent="0.3">
      <c r="A20" t="s">
        <v>9</v>
      </c>
      <c r="B20" s="87"/>
      <c r="C20" s="87"/>
      <c r="D20" s="87"/>
      <c r="E20" s="87"/>
      <c r="F20" s="87"/>
      <c r="G20" s="87"/>
      <c r="H20" s="87"/>
      <c r="I20" s="87"/>
      <c r="J20" s="87"/>
      <c r="K20" s="87"/>
      <c r="L20" s="87"/>
      <c r="M20" s="87"/>
      <c r="N20" s="87"/>
      <c r="O20" s="87"/>
      <c r="P20" s="87"/>
      <c r="Q20" s="87"/>
      <c r="R20">
        <f t="shared" si="1"/>
        <v>0</v>
      </c>
    </row>
    <row r="21" spans="1:22" x14ac:dyDescent="0.3">
      <c r="A21" t="s">
        <v>10</v>
      </c>
      <c r="B21" s="87"/>
      <c r="C21" s="87"/>
      <c r="D21" s="87"/>
      <c r="E21" s="87"/>
      <c r="F21" s="87"/>
      <c r="G21" s="87"/>
      <c r="H21" s="87"/>
      <c r="I21" s="87"/>
      <c r="J21" s="87"/>
      <c r="K21" s="87"/>
      <c r="L21" s="87"/>
      <c r="M21" s="87"/>
      <c r="N21" s="87"/>
      <c r="O21" s="87"/>
      <c r="P21" s="87"/>
      <c r="Q21" s="87"/>
      <c r="R21">
        <f t="shared" si="1"/>
        <v>0</v>
      </c>
    </row>
    <row r="22" spans="1:22" x14ac:dyDescent="0.3">
      <c r="A22" t="s">
        <v>11</v>
      </c>
      <c r="B22" s="87"/>
      <c r="C22" s="87"/>
      <c r="D22" s="87"/>
      <c r="E22" s="87"/>
      <c r="F22" s="87"/>
      <c r="G22" s="87"/>
      <c r="H22" s="87"/>
      <c r="I22" s="87"/>
      <c r="J22" s="87"/>
      <c r="K22" s="87"/>
      <c r="L22" s="87"/>
      <c r="M22" s="87"/>
      <c r="N22" s="87"/>
      <c r="O22" s="87"/>
      <c r="P22" s="87"/>
      <c r="Q22" s="87"/>
      <c r="R22">
        <f t="shared" si="1"/>
        <v>0</v>
      </c>
    </row>
    <row r="23" spans="1:22" x14ac:dyDescent="0.3">
      <c r="A23" t="s">
        <v>12</v>
      </c>
      <c r="B23" s="87"/>
      <c r="C23" s="87"/>
      <c r="D23" s="87"/>
      <c r="E23" s="87"/>
      <c r="F23" s="87"/>
      <c r="G23" s="87"/>
      <c r="H23" s="87"/>
      <c r="I23" s="87"/>
      <c r="J23" s="87"/>
      <c r="K23" s="87"/>
      <c r="L23" s="87"/>
      <c r="M23" s="87"/>
      <c r="N23" s="87"/>
      <c r="O23" s="87"/>
      <c r="P23" s="87"/>
      <c r="Q23" s="87"/>
      <c r="R23">
        <f t="shared" si="1"/>
        <v>0</v>
      </c>
    </row>
    <row r="24" spans="1:22" x14ac:dyDescent="0.3">
      <c r="A24" t="s">
        <v>6</v>
      </c>
      <c r="B24" s="87"/>
      <c r="C24" s="87"/>
      <c r="D24" s="87"/>
      <c r="E24" s="87"/>
      <c r="F24" s="87"/>
      <c r="G24" s="87"/>
      <c r="H24" s="87"/>
      <c r="I24" s="87"/>
      <c r="J24" s="87"/>
      <c r="K24" s="87"/>
      <c r="L24" s="87"/>
      <c r="M24" s="87"/>
      <c r="N24" s="87"/>
      <c r="O24" s="87"/>
      <c r="P24" s="87"/>
      <c r="Q24" s="87"/>
      <c r="R24">
        <f t="shared" si="1"/>
        <v>0</v>
      </c>
    </row>
    <row r="25" spans="1:22" x14ac:dyDescent="0.3">
      <c r="A25" t="s">
        <v>112</v>
      </c>
      <c r="C25">
        <f>SUM(C18:C24)</f>
        <v>0</v>
      </c>
      <c r="D25">
        <f>SUM(D18:D24)</f>
        <v>0</v>
      </c>
      <c r="E25">
        <f>SUM(E18:E24)</f>
        <v>0</v>
      </c>
      <c r="F25">
        <f>SUM(F18:F24)</f>
        <v>0</v>
      </c>
      <c r="G25">
        <f>SUM(G18:G24)</f>
        <v>0</v>
      </c>
      <c r="H25">
        <f>SUM(H18:H24)</f>
        <v>0</v>
      </c>
      <c r="I25">
        <f>SUM(I18:I24)</f>
        <v>0</v>
      </c>
      <c r="J25">
        <f>SUM(J18:J24)</f>
        <v>0</v>
      </c>
      <c r="K25">
        <f>SUM(K18:K24)</f>
        <v>0</v>
      </c>
      <c r="L25">
        <f>SUM(L18:L24)</f>
        <v>0</v>
      </c>
      <c r="M25">
        <f>SUM(M18:M24)</f>
        <v>0</v>
      </c>
      <c r="N25">
        <f>SUM(N18:N24)</f>
        <v>0</v>
      </c>
      <c r="O25">
        <f>SUM(O18:O24)</f>
        <v>0</v>
      </c>
      <c r="P25">
        <f>SUM(P18:P24)</f>
        <v>0</v>
      </c>
      <c r="Q25">
        <f>SUM(Q18:Q24)</f>
        <v>0</v>
      </c>
      <c r="R25">
        <f>SUM(R18:R24)</f>
        <v>0</v>
      </c>
    </row>
    <row r="26" spans="1:22" x14ac:dyDescent="0.3">
      <c r="A26" s="156"/>
      <c r="B26" s="156"/>
      <c r="C26" s="156"/>
      <c r="D26" s="156"/>
      <c r="E26" s="156"/>
      <c r="F26" s="156"/>
      <c r="G26" s="156"/>
      <c r="H26" s="156"/>
      <c r="I26" s="156"/>
      <c r="J26" s="156"/>
      <c r="K26" s="156"/>
      <c r="L26" s="156"/>
      <c r="M26" s="156"/>
      <c r="N26" s="156"/>
      <c r="O26" s="156"/>
      <c r="P26" s="156"/>
      <c r="Q26" s="156"/>
      <c r="R26" s="156"/>
      <c r="S26" s="51"/>
      <c r="T26" s="51"/>
      <c r="U26" s="51"/>
      <c r="V26" s="51"/>
    </row>
    <row r="27" spans="1:22" x14ac:dyDescent="0.3">
      <c r="A27" t="s">
        <v>7</v>
      </c>
      <c r="B27" s="87"/>
      <c r="C27" s="87"/>
      <c r="D27" s="87"/>
      <c r="E27" s="87"/>
      <c r="F27" s="87"/>
      <c r="G27" s="87"/>
      <c r="H27" s="87"/>
      <c r="I27" s="87"/>
      <c r="J27" s="87"/>
      <c r="K27" s="87"/>
      <c r="L27" s="87"/>
      <c r="M27" s="87"/>
      <c r="N27" s="87"/>
      <c r="O27" s="87"/>
      <c r="P27" s="87"/>
      <c r="Q27" s="87"/>
      <c r="R27">
        <f>SUM(C27:Q27)</f>
        <v>0</v>
      </c>
    </row>
    <row r="28" spans="1:22" x14ac:dyDescent="0.3">
      <c r="A28" t="s">
        <v>8</v>
      </c>
      <c r="B28" s="87"/>
      <c r="C28" s="87"/>
      <c r="D28" s="87"/>
      <c r="E28" s="87"/>
      <c r="F28" s="87"/>
      <c r="G28" s="87"/>
      <c r="H28" s="87"/>
      <c r="I28" s="87"/>
      <c r="J28" s="87"/>
      <c r="K28" s="87"/>
      <c r="L28" s="87"/>
      <c r="M28" s="87"/>
      <c r="N28" s="87"/>
      <c r="O28" s="87"/>
      <c r="P28" s="87"/>
      <c r="Q28" s="87"/>
      <c r="R28">
        <f t="shared" ref="R28:R32" si="2">SUM(C28:Q28)</f>
        <v>0</v>
      </c>
    </row>
    <row r="29" spans="1:22" x14ac:dyDescent="0.3">
      <c r="A29" t="s">
        <v>9</v>
      </c>
      <c r="B29" s="87"/>
      <c r="C29" s="87"/>
      <c r="D29" s="87"/>
      <c r="E29" s="87"/>
      <c r="F29" s="87"/>
      <c r="G29" s="87"/>
      <c r="H29" s="87"/>
      <c r="I29" s="87"/>
      <c r="J29" s="87"/>
      <c r="K29" s="87"/>
      <c r="L29" s="87"/>
      <c r="M29" s="87"/>
      <c r="N29" s="87"/>
      <c r="O29" s="87"/>
      <c r="P29" s="87"/>
      <c r="Q29" s="87"/>
      <c r="R29">
        <f>SUM(C29:Q29)</f>
        <v>0</v>
      </c>
    </row>
    <row r="30" spans="1:22" x14ac:dyDescent="0.3">
      <c r="A30" t="s">
        <v>10</v>
      </c>
      <c r="B30" s="87"/>
      <c r="C30" s="87"/>
      <c r="D30" s="87"/>
      <c r="E30" s="87"/>
      <c r="F30" s="87"/>
      <c r="G30" s="87"/>
      <c r="H30" s="87"/>
      <c r="I30" s="87"/>
      <c r="J30" s="87"/>
      <c r="K30" s="87"/>
      <c r="L30" s="87"/>
      <c r="M30" s="87"/>
      <c r="N30" s="87"/>
      <c r="O30" s="87"/>
      <c r="P30" s="87"/>
      <c r="Q30" s="87"/>
      <c r="R30">
        <f t="shared" si="2"/>
        <v>0</v>
      </c>
    </row>
    <row r="31" spans="1:22" x14ac:dyDescent="0.3">
      <c r="A31" t="s">
        <v>11</v>
      </c>
      <c r="B31" s="87"/>
      <c r="C31" s="87"/>
      <c r="D31" s="87"/>
      <c r="E31" s="87"/>
      <c r="F31" s="87"/>
      <c r="G31" s="87"/>
      <c r="H31" s="87"/>
      <c r="I31" s="87"/>
      <c r="J31" s="87"/>
      <c r="K31" s="87"/>
      <c r="L31" s="87"/>
      <c r="M31" s="87"/>
      <c r="N31" s="87"/>
      <c r="O31" s="87"/>
      <c r="P31" s="87"/>
      <c r="Q31" s="87"/>
      <c r="R31">
        <f t="shared" si="2"/>
        <v>0</v>
      </c>
    </row>
    <row r="32" spans="1:22" x14ac:dyDescent="0.3">
      <c r="A32" t="s">
        <v>12</v>
      </c>
      <c r="B32" s="87"/>
      <c r="C32" s="87"/>
      <c r="D32" s="87"/>
      <c r="E32" s="87"/>
      <c r="F32" s="87"/>
      <c r="G32" s="87"/>
      <c r="H32" s="87"/>
      <c r="I32" s="87"/>
      <c r="J32" s="87"/>
      <c r="K32" s="87"/>
      <c r="L32" s="87"/>
      <c r="M32" s="87"/>
      <c r="N32" s="87"/>
      <c r="O32" s="87"/>
      <c r="P32" s="87"/>
      <c r="Q32" s="87"/>
      <c r="R32">
        <f t="shared" si="2"/>
        <v>0</v>
      </c>
    </row>
    <row r="33" spans="1:18" x14ac:dyDescent="0.3">
      <c r="A33" t="s">
        <v>6</v>
      </c>
      <c r="B33" s="87"/>
      <c r="C33" s="87"/>
      <c r="D33" s="87"/>
      <c r="E33" s="87"/>
      <c r="F33" s="87"/>
      <c r="G33" s="87"/>
      <c r="H33" s="87"/>
      <c r="I33" s="87"/>
      <c r="J33" s="87"/>
      <c r="K33" s="87"/>
      <c r="L33" s="87"/>
      <c r="M33" s="87"/>
      <c r="N33" s="87"/>
      <c r="O33" s="87"/>
      <c r="P33" s="87"/>
      <c r="Q33" s="87"/>
      <c r="R33">
        <f>SUM(C33:Q33)</f>
        <v>0</v>
      </c>
    </row>
    <row r="34" spans="1:18" x14ac:dyDescent="0.3">
      <c r="A34" t="s">
        <v>113</v>
      </c>
      <c r="C34">
        <f>SUM(C27:C33)</f>
        <v>0</v>
      </c>
      <c r="D34">
        <f t="shared" ref="D34:R34" si="3">SUM(D27:D33)</f>
        <v>0</v>
      </c>
      <c r="E34">
        <f t="shared" si="3"/>
        <v>0</v>
      </c>
      <c r="F34">
        <f t="shared" si="3"/>
        <v>0</v>
      </c>
      <c r="G34">
        <f t="shared" si="3"/>
        <v>0</v>
      </c>
      <c r="H34">
        <f t="shared" si="3"/>
        <v>0</v>
      </c>
      <c r="I34">
        <f t="shared" si="3"/>
        <v>0</v>
      </c>
      <c r="J34">
        <f t="shared" si="3"/>
        <v>0</v>
      </c>
      <c r="K34">
        <f t="shared" si="3"/>
        <v>0</v>
      </c>
      <c r="L34">
        <f t="shared" si="3"/>
        <v>0</v>
      </c>
      <c r="M34">
        <f t="shared" si="3"/>
        <v>0</v>
      </c>
      <c r="N34">
        <f t="shared" si="3"/>
        <v>0</v>
      </c>
      <c r="O34">
        <f t="shared" si="3"/>
        <v>0</v>
      </c>
      <c r="P34">
        <f t="shared" si="3"/>
        <v>0</v>
      </c>
      <c r="Q34">
        <f t="shared" si="3"/>
        <v>0</v>
      </c>
      <c r="R34">
        <f t="shared" si="3"/>
        <v>0</v>
      </c>
    </row>
    <row r="35" spans="1:18" x14ac:dyDescent="0.3">
      <c r="A35" s="156"/>
      <c r="B35" s="156"/>
      <c r="C35" s="156"/>
      <c r="D35" s="156"/>
      <c r="E35" s="156"/>
      <c r="F35" s="156"/>
      <c r="G35" s="156"/>
      <c r="H35" s="156"/>
      <c r="I35" s="156"/>
      <c r="J35" s="156"/>
      <c r="K35" s="156"/>
      <c r="L35" s="156"/>
      <c r="M35" s="156"/>
      <c r="N35" s="156"/>
      <c r="O35" s="156"/>
      <c r="P35" s="156"/>
      <c r="Q35" s="156"/>
      <c r="R35" s="156"/>
    </row>
    <row r="37" spans="1:18" x14ac:dyDescent="0.3">
      <c r="A37" s="103" t="s">
        <v>116</v>
      </c>
      <c r="B37" s="103"/>
      <c r="C37" s="103"/>
      <c r="D37" s="87"/>
    </row>
    <row r="38" spans="1:18" x14ac:dyDescent="0.3">
      <c r="A38" s="103" t="s">
        <v>117</v>
      </c>
      <c r="B38" s="103"/>
      <c r="C38" s="103"/>
      <c r="D38" s="51">
        <f>R34+R25+R16</f>
        <v>0</v>
      </c>
    </row>
    <row r="39" spans="1:18" ht="43.2" customHeight="1" x14ac:dyDescent="0.3">
      <c r="B39" s="100" t="s">
        <v>45</v>
      </c>
      <c r="C39" s="113" t="s">
        <v>114</v>
      </c>
      <c r="D39" s="113"/>
      <c r="E39" s="100" t="s">
        <v>115</v>
      </c>
      <c r="F39" s="100" t="s">
        <v>118</v>
      </c>
      <c r="G39" s="100" t="s">
        <v>119</v>
      </c>
      <c r="H39" s="100" t="s">
        <v>120</v>
      </c>
      <c r="I39" s="100" t="s">
        <v>121</v>
      </c>
      <c r="J39" s="113" t="s">
        <v>123</v>
      </c>
      <c r="K39" s="113"/>
      <c r="L39" s="100"/>
      <c r="M39" s="100"/>
      <c r="N39" s="100"/>
      <c r="O39" s="100"/>
      <c r="P39" s="100"/>
      <c r="Q39" s="100"/>
      <c r="R39" s="100"/>
    </row>
    <row r="40" spans="1:18" x14ac:dyDescent="0.3">
      <c r="A40" t="str">
        <f>C8</f>
        <v>State ESG SO</v>
      </c>
      <c r="B40">
        <f>C16+C25+C34</f>
        <v>0</v>
      </c>
      <c r="C40" s="157" t="e">
        <f>B40/D38</f>
        <v>#DIV/0!</v>
      </c>
      <c r="D40" s="157"/>
      <c r="E40" t="e">
        <f>C40*D37</f>
        <v>#DIV/0!</v>
      </c>
      <c r="F40" s="160" t="e">
        <f>B40-E40</f>
        <v>#DIV/0!</v>
      </c>
      <c r="G40" t="e">
        <f>F40*R6</f>
        <v>#DIV/0!</v>
      </c>
      <c r="H40" s="196" t="e">
        <f>E40*(R6*1.5)</f>
        <v>#DIV/0!</v>
      </c>
      <c r="I40" t="e">
        <f>G40+H40</f>
        <v>#DIV/0!</v>
      </c>
      <c r="J40" s="163" t="e">
        <f>I40</f>
        <v>#DIV/0!</v>
      </c>
      <c r="K40" s="163"/>
    </row>
    <row r="41" spans="1:18" x14ac:dyDescent="0.3">
      <c r="A41" t="str">
        <f>D8</f>
        <v>State ESG ES</v>
      </c>
      <c r="B41">
        <f>D16+D25+D34</f>
        <v>0</v>
      </c>
      <c r="C41" s="157" t="e">
        <f>B41/D38</f>
        <v>#DIV/0!</v>
      </c>
      <c r="D41" s="157"/>
      <c r="E41" t="e">
        <f>C41*D37</f>
        <v>#DIV/0!</v>
      </c>
      <c r="F41" s="160" t="e">
        <f>B41-E41</f>
        <v>#DIV/0!</v>
      </c>
      <c r="G41" t="e">
        <f>F41*R6</f>
        <v>#DIV/0!</v>
      </c>
      <c r="H41" s="196" t="e">
        <f>E41*(R6*1.5)</f>
        <v>#DIV/0!</v>
      </c>
      <c r="I41" t="e">
        <f t="shared" ref="I41:I54" si="4">G41+H41</f>
        <v>#DIV/0!</v>
      </c>
      <c r="J41" s="163" t="e">
        <f t="shared" ref="J41:J44" si="5">I41</f>
        <v>#DIV/0!</v>
      </c>
      <c r="K41" s="163"/>
    </row>
    <row r="42" spans="1:18" x14ac:dyDescent="0.3">
      <c r="A42" t="str">
        <f>E8</f>
        <v>State ESG RRH</v>
      </c>
      <c r="B42">
        <f>E16+E25+E34</f>
        <v>0</v>
      </c>
      <c r="C42" s="157" t="e">
        <f>B42/D38</f>
        <v>#DIV/0!</v>
      </c>
      <c r="D42" s="157"/>
      <c r="E42" t="e">
        <f>C42*D37</f>
        <v>#DIV/0!</v>
      </c>
      <c r="F42" s="160" t="e">
        <f t="shared" ref="F41:F54" si="6">B42-E42</f>
        <v>#DIV/0!</v>
      </c>
      <c r="G42" t="e">
        <f>F42*R6</f>
        <v>#DIV/0!</v>
      </c>
      <c r="H42" s="196" t="e">
        <f>E42*(R6*1.5)</f>
        <v>#DIV/0!</v>
      </c>
      <c r="I42" t="e">
        <f t="shared" si="4"/>
        <v>#DIV/0!</v>
      </c>
      <c r="J42" s="163" t="e">
        <f t="shared" si="5"/>
        <v>#DIV/0!</v>
      </c>
      <c r="K42" s="163"/>
    </row>
    <row r="43" spans="1:18" x14ac:dyDescent="0.3">
      <c r="A43" t="str">
        <f>F8</f>
        <v>State ESG HP</v>
      </c>
      <c r="B43">
        <f>F16+F25+F34</f>
        <v>0</v>
      </c>
      <c r="C43" s="157" t="e">
        <f>B43/D38</f>
        <v>#DIV/0!</v>
      </c>
      <c r="D43" s="157"/>
      <c r="E43" t="e">
        <f>C43*D37</f>
        <v>#DIV/0!</v>
      </c>
      <c r="F43" s="160" t="e">
        <f t="shared" si="6"/>
        <v>#DIV/0!</v>
      </c>
      <c r="G43" t="e">
        <f>F43*R6</f>
        <v>#DIV/0!</v>
      </c>
      <c r="H43" s="196" t="e">
        <f>E43*(R6*1.5)</f>
        <v>#DIV/0!</v>
      </c>
      <c r="I43" t="e">
        <f t="shared" si="4"/>
        <v>#DIV/0!</v>
      </c>
      <c r="J43" s="163" t="e">
        <f t="shared" si="5"/>
        <v>#DIV/0!</v>
      </c>
      <c r="K43" s="163"/>
    </row>
    <row r="44" spans="1:18" x14ac:dyDescent="0.3">
      <c r="A44" t="str">
        <f>G8</f>
        <v>State ESG HMIS</v>
      </c>
      <c r="B44">
        <f>G16+G25+G34</f>
        <v>0</v>
      </c>
      <c r="C44" s="157" t="e">
        <f>B44/D38</f>
        <v>#DIV/0!</v>
      </c>
      <c r="D44" s="157"/>
      <c r="E44" t="e">
        <f>C44*D37</f>
        <v>#DIV/0!</v>
      </c>
      <c r="F44" s="160" t="e">
        <f t="shared" si="6"/>
        <v>#DIV/0!</v>
      </c>
      <c r="G44" t="e">
        <f>F44*R6</f>
        <v>#DIV/0!</v>
      </c>
      <c r="H44" s="196" t="e">
        <f>E44*(R6*1.5)</f>
        <v>#DIV/0!</v>
      </c>
      <c r="I44" t="e">
        <f t="shared" si="4"/>
        <v>#DIV/0!</v>
      </c>
      <c r="J44" s="163" t="e">
        <f>I44</f>
        <v>#DIV/0!</v>
      </c>
      <c r="K44" s="163"/>
    </row>
    <row r="45" spans="1:18" x14ac:dyDescent="0.3">
      <c r="A45" s="100" t="str">
        <f>H8</f>
        <v>Other Grant (1)</v>
      </c>
      <c r="B45">
        <f>H16+H25+H34</f>
        <v>0</v>
      </c>
      <c r="C45" s="157" t="e">
        <f>B45/D38</f>
        <v>#DIV/0!</v>
      </c>
      <c r="D45" s="157"/>
      <c r="E45" t="e">
        <f>C45*D37</f>
        <v>#DIV/0!</v>
      </c>
      <c r="F45" s="160" t="e">
        <f t="shared" si="6"/>
        <v>#DIV/0!</v>
      </c>
      <c r="G45" t="e">
        <f>F45*R6</f>
        <v>#DIV/0!</v>
      </c>
      <c r="H45" s="196" t="e">
        <f>E45*(R6*1.5)</f>
        <v>#DIV/0!</v>
      </c>
      <c r="I45" t="e">
        <f t="shared" si="4"/>
        <v>#DIV/0!</v>
      </c>
    </row>
    <row r="46" spans="1:18" x14ac:dyDescent="0.3">
      <c r="A46" s="100" t="str">
        <f>I8</f>
        <v>Other Grant (2)</v>
      </c>
      <c r="B46">
        <f>I16+I25+I34</f>
        <v>0</v>
      </c>
      <c r="C46" s="157" t="e">
        <f>B46/D38</f>
        <v>#DIV/0!</v>
      </c>
      <c r="D46" s="157"/>
      <c r="E46" t="e">
        <f>C46*D37</f>
        <v>#DIV/0!</v>
      </c>
      <c r="F46" s="160" t="e">
        <f t="shared" si="6"/>
        <v>#DIV/0!</v>
      </c>
      <c r="G46" t="e">
        <f>F46*R6</f>
        <v>#DIV/0!</v>
      </c>
      <c r="H46" s="196" t="e">
        <f>E46*(R6*1.5)</f>
        <v>#DIV/0!</v>
      </c>
      <c r="I46" t="e">
        <f t="shared" si="4"/>
        <v>#DIV/0!</v>
      </c>
    </row>
    <row r="47" spans="1:18" x14ac:dyDescent="0.3">
      <c r="A47" t="str">
        <f>J8</f>
        <v>Other  Grant (3)</v>
      </c>
      <c r="B47">
        <f>J16+J25+J34</f>
        <v>0</v>
      </c>
      <c r="C47" s="157" t="e">
        <f>B47/D38</f>
        <v>#DIV/0!</v>
      </c>
      <c r="D47" s="157"/>
      <c r="E47" t="e">
        <f>C47*D37</f>
        <v>#DIV/0!</v>
      </c>
      <c r="F47" s="160" t="e">
        <f t="shared" si="6"/>
        <v>#DIV/0!</v>
      </c>
      <c r="G47" t="e">
        <f>F47*R6</f>
        <v>#DIV/0!</v>
      </c>
      <c r="H47" s="196" t="e">
        <f>E47*(R6*1.5)</f>
        <v>#DIV/0!</v>
      </c>
      <c r="I47" t="e">
        <f t="shared" si="4"/>
        <v>#DIV/0!</v>
      </c>
    </row>
    <row r="48" spans="1:18" x14ac:dyDescent="0.3">
      <c r="A48" t="str">
        <f>K8</f>
        <v>Other Grant (4)</v>
      </c>
      <c r="B48">
        <f>K16+K25+K34</f>
        <v>0</v>
      </c>
      <c r="C48" s="157" t="e">
        <f>B48/D38</f>
        <v>#DIV/0!</v>
      </c>
      <c r="D48" s="157"/>
      <c r="E48" t="e">
        <f>C48*D37</f>
        <v>#DIV/0!</v>
      </c>
      <c r="F48" s="160" t="e">
        <f t="shared" si="6"/>
        <v>#DIV/0!</v>
      </c>
      <c r="G48" t="e">
        <f>F48*R6</f>
        <v>#DIV/0!</v>
      </c>
      <c r="H48" s="196" t="e">
        <f>E48*(R6*1.5)</f>
        <v>#DIV/0!</v>
      </c>
      <c r="I48" t="e">
        <f t="shared" si="4"/>
        <v>#DIV/0!</v>
      </c>
    </row>
    <row r="49" spans="1:20" x14ac:dyDescent="0.3">
      <c r="A49" t="str">
        <f>L8</f>
        <v>Other Grant (5)</v>
      </c>
      <c r="B49">
        <f>L16+L25+L34</f>
        <v>0</v>
      </c>
      <c r="C49" s="157" t="e">
        <f>B49/D38</f>
        <v>#DIV/0!</v>
      </c>
      <c r="D49" s="157"/>
      <c r="E49" t="e">
        <f>C49*D37</f>
        <v>#DIV/0!</v>
      </c>
      <c r="F49" s="160" t="e">
        <f t="shared" si="6"/>
        <v>#DIV/0!</v>
      </c>
      <c r="G49" t="e">
        <f>F49*R6</f>
        <v>#DIV/0!</v>
      </c>
      <c r="H49" s="196" t="e">
        <f>E49*(R6*1.5)</f>
        <v>#DIV/0!</v>
      </c>
      <c r="I49" t="e">
        <f t="shared" si="4"/>
        <v>#DIV/0!</v>
      </c>
    </row>
    <row r="50" spans="1:20" x14ac:dyDescent="0.3">
      <c r="A50" t="str">
        <f>M8</f>
        <v>Other Grant (6)</v>
      </c>
      <c r="B50">
        <f>M16+M25+M34</f>
        <v>0</v>
      </c>
      <c r="C50" s="157" t="e">
        <f>B50/R2</f>
        <v>#DIV/0!</v>
      </c>
      <c r="D50" s="157"/>
      <c r="E50" t="e">
        <f>C50*D37</f>
        <v>#DIV/0!</v>
      </c>
      <c r="F50" s="160" t="e">
        <f t="shared" si="6"/>
        <v>#DIV/0!</v>
      </c>
      <c r="G50" t="e">
        <f>F50*R6</f>
        <v>#DIV/0!</v>
      </c>
      <c r="H50" s="196" t="e">
        <f>E50*(R6*1.5)</f>
        <v>#DIV/0!</v>
      </c>
      <c r="I50" t="e">
        <f t="shared" si="4"/>
        <v>#DIV/0!</v>
      </c>
    </row>
    <row r="51" spans="1:20" x14ac:dyDescent="0.3">
      <c r="A51" t="str">
        <f>N8</f>
        <v>Other Grant (7)</v>
      </c>
      <c r="B51">
        <f>N16+N25+N34</f>
        <v>0</v>
      </c>
      <c r="C51" s="157" t="e">
        <f>B51/D38</f>
        <v>#DIV/0!</v>
      </c>
      <c r="D51" s="157"/>
      <c r="E51" t="e">
        <f>C51*D37</f>
        <v>#DIV/0!</v>
      </c>
      <c r="F51" s="160" t="e">
        <f t="shared" si="6"/>
        <v>#DIV/0!</v>
      </c>
      <c r="G51" t="e">
        <f>F51*R6</f>
        <v>#DIV/0!</v>
      </c>
      <c r="H51" s="196" t="e">
        <f>E51*(R6*1.5)</f>
        <v>#DIV/0!</v>
      </c>
      <c r="I51" t="e">
        <f t="shared" si="4"/>
        <v>#DIV/0!</v>
      </c>
    </row>
    <row r="52" spans="1:20" x14ac:dyDescent="0.3">
      <c r="A52" t="str">
        <f>O8</f>
        <v>Other Grant (8)</v>
      </c>
      <c r="B52">
        <f>O16+O25+O34</f>
        <v>0</v>
      </c>
      <c r="C52" s="157" t="e">
        <f>B52/D38</f>
        <v>#DIV/0!</v>
      </c>
      <c r="D52" s="157"/>
      <c r="E52" t="e">
        <f>C52*D37</f>
        <v>#DIV/0!</v>
      </c>
      <c r="F52" s="160" t="e">
        <f t="shared" si="6"/>
        <v>#DIV/0!</v>
      </c>
      <c r="G52" t="e">
        <f>F52*R6</f>
        <v>#DIV/0!</v>
      </c>
      <c r="H52" s="196" t="e">
        <f>E52*(R6*1.5)</f>
        <v>#DIV/0!</v>
      </c>
      <c r="I52" t="e">
        <f t="shared" si="4"/>
        <v>#DIV/0!</v>
      </c>
    </row>
    <row r="53" spans="1:20" x14ac:dyDescent="0.3">
      <c r="A53" t="str">
        <f>P8</f>
        <v>Other Grant (9)</v>
      </c>
      <c r="B53">
        <f>P16+P25+P34</f>
        <v>0</v>
      </c>
      <c r="C53" s="157" t="e">
        <f>B53/D38</f>
        <v>#DIV/0!</v>
      </c>
      <c r="D53" s="157"/>
      <c r="E53" t="e">
        <f>C53*D37</f>
        <v>#DIV/0!</v>
      </c>
      <c r="F53" s="160" t="e">
        <f t="shared" si="6"/>
        <v>#DIV/0!</v>
      </c>
      <c r="G53" t="e">
        <f>F53*R6</f>
        <v>#DIV/0!</v>
      </c>
      <c r="H53" s="196" t="e">
        <f>E53*(R6*1.5)</f>
        <v>#DIV/0!</v>
      </c>
      <c r="I53" t="e">
        <f t="shared" si="4"/>
        <v>#DIV/0!</v>
      </c>
    </row>
    <row r="54" spans="1:20" x14ac:dyDescent="0.3">
      <c r="A54" t="str">
        <f>Q8</f>
        <v>Non Grant Hours</v>
      </c>
      <c r="B54">
        <f>Q16+Q25+Q34</f>
        <v>0</v>
      </c>
      <c r="C54" s="157" t="e">
        <f>B54/D38</f>
        <v>#DIV/0!</v>
      </c>
      <c r="D54" s="157"/>
      <c r="E54" t="e">
        <f>C54*D37</f>
        <v>#DIV/0!</v>
      </c>
      <c r="F54" s="160" t="e">
        <f t="shared" si="6"/>
        <v>#DIV/0!</v>
      </c>
      <c r="G54" t="e">
        <f>F54*R6</f>
        <v>#DIV/0!</v>
      </c>
      <c r="H54" s="196" t="e">
        <f>E54*(R6*1.5)</f>
        <v>#DIV/0!</v>
      </c>
      <c r="I54" t="e">
        <f t="shared" si="4"/>
        <v>#DIV/0!</v>
      </c>
    </row>
    <row r="56" spans="1:20" x14ac:dyDescent="0.3">
      <c r="B56" s="164" t="s">
        <v>77</v>
      </c>
      <c r="C56" s="164"/>
      <c r="D56" s="164"/>
      <c r="E56" s="164"/>
      <c r="F56" s="164"/>
      <c r="G56" s="164"/>
      <c r="H56" s="164"/>
      <c r="I56" s="164"/>
      <c r="J56" s="164"/>
      <c r="K56" s="164"/>
      <c r="L56" s="164"/>
      <c r="M56" s="164"/>
      <c r="N56" s="164"/>
      <c r="O56" s="164"/>
      <c r="P56" s="164"/>
      <c r="Q56" s="164"/>
      <c r="R56" s="164"/>
      <c r="S56" s="164"/>
      <c r="T56" s="164"/>
    </row>
  </sheetData>
  <mergeCells count="36">
    <mergeCell ref="B56:T56"/>
    <mergeCell ref="A1:S1"/>
    <mergeCell ref="T3:Y3"/>
    <mergeCell ref="J39:K39"/>
    <mergeCell ref="J40:K40"/>
    <mergeCell ref="J41:K41"/>
    <mergeCell ref="J44:K44"/>
    <mergeCell ref="J43:K43"/>
    <mergeCell ref="C52:D52"/>
    <mergeCell ref="C53:D53"/>
    <mergeCell ref="C54:D54"/>
    <mergeCell ref="O6:Q6"/>
    <mergeCell ref="P4:R4"/>
    <mergeCell ref="A37:C37"/>
    <mergeCell ref="A38:C38"/>
    <mergeCell ref="J42:K42"/>
    <mergeCell ref="C46:D46"/>
    <mergeCell ref="C47:D47"/>
    <mergeCell ref="C48:D48"/>
    <mergeCell ref="C49:D49"/>
    <mergeCell ref="C50:D50"/>
    <mergeCell ref="C51:D51"/>
    <mergeCell ref="C40:D40"/>
    <mergeCell ref="C41:D41"/>
    <mergeCell ref="C42:D42"/>
    <mergeCell ref="C43:D43"/>
    <mergeCell ref="C44:D44"/>
    <mergeCell ref="C45:D45"/>
    <mergeCell ref="F6:K6"/>
    <mergeCell ref="B6:D6"/>
    <mergeCell ref="O2:Q2"/>
    <mergeCell ref="C39:D39"/>
    <mergeCell ref="B2:D2"/>
    <mergeCell ref="F2:K2"/>
    <mergeCell ref="B4:D4"/>
    <mergeCell ref="F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0C72-03C0-44B8-84B6-0B33E3CD1F63}">
  <dimension ref="A1:Y57"/>
  <sheetViews>
    <sheetView tabSelected="1" workbookViewId="0">
      <selection activeCell="P41" sqref="P41"/>
    </sheetView>
  </sheetViews>
  <sheetFormatPr defaultRowHeight="14.4" x14ac:dyDescent="0.3"/>
  <cols>
    <col min="1" max="1" width="15" customWidth="1"/>
    <col min="3" max="3" width="9" customWidth="1"/>
    <col min="5" max="5" width="10.88671875" customWidth="1"/>
    <col min="16" max="16" width="9.44140625" customWidth="1"/>
    <col min="17" max="17" width="13.6640625" customWidth="1"/>
  </cols>
  <sheetData>
    <row r="1" spans="1:25" ht="21" x14ac:dyDescent="0.4">
      <c r="A1" s="161" t="s">
        <v>126</v>
      </c>
      <c r="B1" s="161"/>
      <c r="C1" s="161"/>
      <c r="D1" s="161"/>
      <c r="E1" s="161"/>
      <c r="F1" s="161"/>
      <c r="G1" s="161"/>
      <c r="H1" s="161"/>
      <c r="I1" s="161"/>
      <c r="J1" s="161"/>
      <c r="K1" s="161"/>
      <c r="L1" s="161"/>
      <c r="M1" s="161"/>
      <c r="N1" s="161"/>
      <c r="O1" s="161"/>
      <c r="P1" s="161"/>
      <c r="Q1" s="161"/>
      <c r="R1" s="161"/>
      <c r="S1" s="161"/>
    </row>
    <row r="2" spans="1:25" x14ac:dyDescent="0.3">
      <c r="B2" s="154" t="s">
        <v>90</v>
      </c>
      <c r="C2" s="154"/>
      <c r="D2" s="154"/>
      <c r="F2" s="153"/>
      <c r="G2" s="153"/>
      <c r="H2" s="153"/>
      <c r="I2" s="153"/>
      <c r="J2" s="153"/>
      <c r="K2" s="153"/>
      <c r="L2" t="s">
        <v>65</v>
      </c>
      <c r="O2" s="155" t="s">
        <v>108</v>
      </c>
      <c r="P2" s="155"/>
      <c r="Q2" s="155"/>
      <c r="R2" s="87"/>
    </row>
    <row r="3" spans="1:25" x14ac:dyDescent="0.3">
      <c r="T3" s="162" t="s">
        <v>122</v>
      </c>
      <c r="U3" s="162"/>
      <c r="V3" s="162"/>
      <c r="W3" s="162"/>
      <c r="X3" s="162"/>
      <c r="Y3" s="162"/>
    </row>
    <row r="4" spans="1:25" x14ac:dyDescent="0.3">
      <c r="B4" s="154" t="s">
        <v>91</v>
      </c>
      <c r="C4" s="154"/>
      <c r="D4" s="154"/>
      <c r="F4" s="153"/>
      <c r="G4" s="153"/>
      <c r="H4" s="153"/>
      <c r="I4" s="153"/>
      <c r="J4" s="153"/>
      <c r="K4" s="153"/>
      <c r="O4" t="s">
        <v>3</v>
      </c>
      <c r="P4" s="153"/>
      <c r="Q4" s="153"/>
      <c r="R4" s="153"/>
    </row>
    <row r="6" spans="1:25" ht="14.4" customHeight="1" x14ac:dyDescent="0.3">
      <c r="B6" s="154" t="s">
        <v>92</v>
      </c>
      <c r="C6" s="154"/>
      <c r="D6" s="154"/>
      <c r="F6" s="153"/>
      <c r="G6" s="153"/>
      <c r="H6" s="153"/>
      <c r="I6" s="153"/>
      <c r="J6" s="153"/>
      <c r="K6" s="153"/>
      <c r="O6" s="169" t="s">
        <v>63</v>
      </c>
      <c r="P6" s="170"/>
      <c r="Q6" s="172" t="s">
        <v>80</v>
      </c>
      <c r="R6" s="172"/>
      <c r="S6" s="172"/>
      <c r="T6" s="153"/>
    </row>
    <row r="7" spans="1:25" ht="31.2" customHeight="1" x14ac:dyDescent="0.3">
      <c r="B7" s="168"/>
      <c r="C7" s="168"/>
      <c r="D7" s="168"/>
      <c r="F7" s="159"/>
      <c r="G7" s="159"/>
      <c r="H7" s="159"/>
      <c r="I7" s="159"/>
      <c r="J7" s="159"/>
      <c r="K7" s="159"/>
      <c r="O7" s="171"/>
      <c r="P7" s="171"/>
      <c r="Q7" s="172"/>
      <c r="R7" s="172"/>
      <c r="S7" s="172"/>
      <c r="T7" s="153"/>
    </row>
    <row r="9" spans="1:25" ht="28.8" x14ac:dyDescent="0.3">
      <c r="A9" t="s">
        <v>110</v>
      </c>
      <c r="B9" t="s">
        <v>93</v>
      </c>
      <c r="C9" s="100" t="s">
        <v>96</v>
      </c>
      <c r="D9" s="100" t="s">
        <v>94</v>
      </c>
      <c r="E9" s="100" t="s">
        <v>95</v>
      </c>
      <c r="F9" s="100" t="s">
        <v>97</v>
      </c>
      <c r="G9" s="100" t="s">
        <v>98</v>
      </c>
      <c r="H9" s="100" t="s">
        <v>99</v>
      </c>
      <c r="I9" s="100" t="s">
        <v>100</v>
      </c>
      <c r="J9" s="100" t="s">
        <v>101</v>
      </c>
      <c r="K9" s="100" t="s">
        <v>102</v>
      </c>
      <c r="L9" s="100" t="s">
        <v>103</v>
      </c>
      <c r="M9" s="100" t="s">
        <v>104</v>
      </c>
      <c r="N9" s="100" t="s">
        <v>105</v>
      </c>
      <c r="O9" s="100" t="s">
        <v>106</v>
      </c>
      <c r="P9" s="100" t="s">
        <v>107</v>
      </c>
      <c r="Q9" s="100" t="s">
        <v>109</v>
      </c>
      <c r="R9" s="100" t="s">
        <v>13</v>
      </c>
    </row>
    <row r="10" spans="1:25" x14ac:dyDescent="0.3">
      <c r="A10" t="s">
        <v>7</v>
      </c>
      <c r="B10" s="87"/>
      <c r="C10" s="87"/>
      <c r="D10" s="87"/>
      <c r="E10" s="87"/>
      <c r="F10" s="87"/>
      <c r="G10" s="87"/>
      <c r="H10" s="87"/>
      <c r="I10" s="87"/>
      <c r="J10" s="87"/>
      <c r="K10" s="87"/>
      <c r="L10" s="87"/>
      <c r="M10" s="87"/>
      <c r="N10" s="87"/>
      <c r="O10" s="87"/>
      <c r="P10" s="87"/>
      <c r="Q10" s="87"/>
      <c r="R10">
        <f>SUM(C10:Q10)</f>
        <v>0</v>
      </c>
    </row>
    <row r="11" spans="1:25" x14ac:dyDescent="0.3">
      <c r="A11" t="s">
        <v>8</v>
      </c>
      <c r="B11" s="87"/>
      <c r="C11" s="87"/>
      <c r="D11" s="87"/>
      <c r="E11" s="87"/>
      <c r="F11" s="87"/>
      <c r="G11" s="87"/>
      <c r="H11" s="87"/>
      <c r="I11" s="87"/>
      <c r="J11" s="87"/>
      <c r="K11" s="87"/>
      <c r="L11" s="87"/>
      <c r="M11" s="87"/>
      <c r="N11" s="87"/>
      <c r="O11" s="87"/>
      <c r="P11" s="87"/>
      <c r="Q11" s="87"/>
      <c r="R11">
        <f t="shared" ref="R11:R16" si="0">SUM(C11:Q11)</f>
        <v>0</v>
      </c>
    </row>
    <row r="12" spans="1:25" x14ac:dyDescent="0.3">
      <c r="A12" t="s">
        <v>9</v>
      </c>
      <c r="B12" s="87"/>
      <c r="C12" s="87"/>
      <c r="D12" s="87"/>
      <c r="E12" s="87"/>
      <c r="F12" s="87"/>
      <c r="G12" s="87"/>
      <c r="H12" s="87"/>
      <c r="I12" s="87"/>
      <c r="J12" s="87"/>
      <c r="K12" s="87"/>
      <c r="L12" s="87"/>
      <c r="M12" s="87"/>
      <c r="N12" s="87"/>
      <c r="O12" s="87"/>
      <c r="P12" s="87"/>
      <c r="Q12" s="87"/>
      <c r="R12">
        <f t="shared" si="0"/>
        <v>0</v>
      </c>
    </row>
    <row r="13" spans="1:25" x14ac:dyDescent="0.3">
      <c r="A13" t="s">
        <v>10</v>
      </c>
      <c r="B13" s="87"/>
      <c r="C13" s="87"/>
      <c r="D13" s="87"/>
      <c r="E13" s="87"/>
      <c r="F13" s="87"/>
      <c r="G13" s="87"/>
      <c r="H13" s="87"/>
      <c r="I13" s="87"/>
      <c r="J13" s="87"/>
      <c r="K13" s="87"/>
      <c r="L13" s="87"/>
      <c r="M13" s="87"/>
      <c r="N13" s="87"/>
      <c r="O13" s="87"/>
      <c r="P13" s="87"/>
      <c r="Q13" s="87"/>
      <c r="R13">
        <f t="shared" si="0"/>
        <v>0</v>
      </c>
    </row>
    <row r="14" spans="1:25" x14ac:dyDescent="0.3">
      <c r="A14" t="s">
        <v>11</v>
      </c>
      <c r="B14" s="87"/>
      <c r="C14" s="87"/>
      <c r="D14" s="87"/>
      <c r="E14" s="87"/>
      <c r="F14" s="87"/>
      <c r="G14" s="87"/>
      <c r="H14" s="87"/>
      <c r="I14" s="87"/>
      <c r="J14" s="87"/>
      <c r="K14" s="87"/>
      <c r="L14" s="87"/>
      <c r="M14" s="87"/>
      <c r="N14" s="87"/>
      <c r="O14" s="87"/>
      <c r="P14" s="87"/>
      <c r="Q14" s="87"/>
      <c r="R14">
        <f t="shared" si="0"/>
        <v>0</v>
      </c>
    </row>
    <row r="15" spans="1:25" x14ac:dyDescent="0.3">
      <c r="A15" t="s">
        <v>12</v>
      </c>
      <c r="B15" s="87"/>
      <c r="C15" s="87"/>
      <c r="D15" s="87"/>
      <c r="E15" s="87"/>
      <c r="F15" s="87"/>
      <c r="G15" s="87"/>
      <c r="H15" s="87"/>
      <c r="I15" s="87"/>
      <c r="J15" s="87"/>
      <c r="K15" s="87"/>
      <c r="L15" s="87"/>
      <c r="M15" s="87"/>
      <c r="N15" s="87"/>
      <c r="O15" s="87"/>
      <c r="P15" s="87"/>
      <c r="Q15" s="87"/>
      <c r="R15">
        <f t="shared" si="0"/>
        <v>0</v>
      </c>
    </row>
    <row r="16" spans="1:25" x14ac:dyDescent="0.3">
      <c r="A16" t="s">
        <v>6</v>
      </c>
      <c r="B16" s="87"/>
      <c r="C16" s="87"/>
      <c r="D16" s="87"/>
      <c r="E16" s="87"/>
      <c r="F16" s="87"/>
      <c r="G16" s="87"/>
      <c r="H16" s="87"/>
      <c r="I16" s="87"/>
      <c r="J16" s="87"/>
      <c r="K16" s="87"/>
      <c r="L16" s="87"/>
      <c r="M16" s="87"/>
      <c r="N16" s="87"/>
      <c r="O16" s="87"/>
      <c r="P16" s="87"/>
      <c r="Q16" s="87"/>
      <c r="R16">
        <f t="shared" si="0"/>
        <v>0</v>
      </c>
    </row>
    <row r="17" spans="1:22" x14ac:dyDescent="0.3">
      <c r="A17" t="s">
        <v>111</v>
      </c>
      <c r="C17">
        <f>SUM(C10:C16)</f>
        <v>0</v>
      </c>
      <c r="D17">
        <f>SUM(D10:D16)</f>
        <v>0</v>
      </c>
      <c r="E17">
        <f>SUM(E10:E16)</f>
        <v>0</v>
      </c>
      <c r="F17">
        <f>SUM(F10:F16)</f>
        <v>0</v>
      </c>
      <c r="G17">
        <f>SUM(G10:G16)</f>
        <v>0</v>
      </c>
      <c r="H17">
        <f>SUM(H10:H16)</f>
        <v>0</v>
      </c>
      <c r="I17">
        <f>SUM(I10:I16)</f>
        <v>0</v>
      </c>
      <c r="J17">
        <f>SUM(J10:J16)</f>
        <v>0</v>
      </c>
      <c r="K17">
        <f>SUM(K10:K16)</f>
        <v>0</v>
      </c>
      <c r="L17">
        <f>SUM(L10:L16)</f>
        <v>0</v>
      </c>
      <c r="M17">
        <f>SUM(M10:M16)</f>
        <v>0</v>
      </c>
      <c r="N17">
        <f>SUM(N10:N16)</f>
        <v>0</v>
      </c>
      <c r="O17">
        <f>SUM(O10:O16)</f>
        <v>0</v>
      </c>
      <c r="P17">
        <f>SUM(P10:P16)</f>
        <v>0</v>
      </c>
      <c r="Q17">
        <f>SUM(Q10:Q16)</f>
        <v>0</v>
      </c>
      <c r="R17">
        <f>SUM(R10:R16)</f>
        <v>0</v>
      </c>
    </row>
    <row r="18" spans="1:22" x14ac:dyDescent="0.3">
      <c r="A18" s="156"/>
      <c r="B18" s="156"/>
      <c r="C18" s="156"/>
      <c r="D18" s="156"/>
      <c r="E18" s="156"/>
      <c r="F18" s="156"/>
      <c r="G18" s="156"/>
      <c r="H18" s="156"/>
      <c r="I18" s="156"/>
      <c r="J18" s="156"/>
      <c r="K18" s="156"/>
      <c r="L18" s="156"/>
      <c r="M18" s="156"/>
      <c r="N18" s="156"/>
      <c r="O18" s="156"/>
      <c r="P18" s="156"/>
      <c r="Q18" s="156"/>
      <c r="R18" s="156"/>
      <c r="S18" s="51"/>
      <c r="T18" s="51"/>
      <c r="U18" s="51"/>
      <c r="V18" s="51"/>
    </row>
    <row r="19" spans="1:22" x14ac:dyDescent="0.3">
      <c r="A19" t="s">
        <v>7</v>
      </c>
      <c r="B19" s="87"/>
      <c r="C19" s="87"/>
      <c r="D19" s="87"/>
      <c r="E19" s="87"/>
      <c r="F19" s="87"/>
      <c r="G19" s="87"/>
      <c r="H19" s="87"/>
      <c r="I19" s="87"/>
      <c r="J19" s="87"/>
      <c r="K19" s="87"/>
      <c r="L19" s="87"/>
      <c r="M19" s="87"/>
      <c r="N19" s="87"/>
      <c r="O19" s="87"/>
      <c r="P19" s="87"/>
      <c r="Q19" s="87"/>
      <c r="R19">
        <f>SUM(C19:Q19)</f>
        <v>0</v>
      </c>
    </row>
    <row r="20" spans="1:22" x14ac:dyDescent="0.3">
      <c r="A20" t="s">
        <v>8</v>
      </c>
      <c r="B20" s="87"/>
      <c r="C20" s="87"/>
      <c r="D20" s="87"/>
      <c r="E20" s="87"/>
      <c r="F20" s="87"/>
      <c r="G20" s="87"/>
      <c r="H20" s="87"/>
      <c r="I20" s="87"/>
      <c r="J20" s="87"/>
      <c r="K20" s="87"/>
      <c r="L20" s="87"/>
      <c r="M20" s="87"/>
      <c r="N20" s="87"/>
      <c r="O20" s="87"/>
      <c r="P20" s="87"/>
      <c r="Q20" s="87"/>
      <c r="R20">
        <f t="shared" ref="R20:R25" si="1">SUM(C20:Q20)</f>
        <v>0</v>
      </c>
    </row>
    <row r="21" spans="1:22" x14ac:dyDescent="0.3">
      <c r="A21" t="s">
        <v>9</v>
      </c>
      <c r="B21" s="87"/>
      <c r="C21" s="87"/>
      <c r="D21" s="87"/>
      <c r="E21" s="87"/>
      <c r="F21" s="87"/>
      <c r="G21" s="87"/>
      <c r="H21" s="87"/>
      <c r="I21" s="87"/>
      <c r="J21" s="87"/>
      <c r="K21" s="87"/>
      <c r="L21" s="87"/>
      <c r="M21" s="87"/>
      <c r="N21" s="87"/>
      <c r="O21" s="87"/>
      <c r="P21" s="87"/>
      <c r="Q21" s="87"/>
      <c r="R21">
        <f t="shared" si="1"/>
        <v>0</v>
      </c>
    </row>
    <row r="22" spans="1:22" x14ac:dyDescent="0.3">
      <c r="A22" t="s">
        <v>10</v>
      </c>
      <c r="B22" s="87"/>
      <c r="C22" s="87"/>
      <c r="D22" s="87"/>
      <c r="E22" s="87"/>
      <c r="F22" s="87"/>
      <c r="G22" s="87"/>
      <c r="H22" s="87"/>
      <c r="I22" s="87"/>
      <c r="J22" s="87"/>
      <c r="K22" s="87"/>
      <c r="L22" s="87"/>
      <c r="M22" s="87"/>
      <c r="N22" s="87"/>
      <c r="O22" s="87"/>
      <c r="P22" s="87"/>
      <c r="Q22" s="87"/>
      <c r="R22">
        <f t="shared" si="1"/>
        <v>0</v>
      </c>
    </row>
    <row r="23" spans="1:22" x14ac:dyDescent="0.3">
      <c r="A23" t="s">
        <v>11</v>
      </c>
      <c r="B23" s="87"/>
      <c r="C23" s="87"/>
      <c r="D23" s="87"/>
      <c r="E23" s="87"/>
      <c r="F23" s="87"/>
      <c r="G23" s="87"/>
      <c r="H23" s="87"/>
      <c r="I23" s="87"/>
      <c r="J23" s="87"/>
      <c r="K23" s="87"/>
      <c r="L23" s="87"/>
      <c r="M23" s="87"/>
      <c r="N23" s="87"/>
      <c r="O23" s="87"/>
      <c r="P23" s="87"/>
      <c r="Q23" s="87"/>
      <c r="R23">
        <f t="shared" si="1"/>
        <v>0</v>
      </c>
    </row>
    <row r="24" spans="1:22" x14ac:dyDescent="0.3">
      <c r="A24" t="s">
        <v>12</v>
      </c>
      <c r="B24" s="87"/>
      <c r="C24" s="87"/>
      <c r="D24" s="87"/>
      <c r="E24" s="87"/>
      <c r="F24" s="87"/>
      <c r="G24" s="87"/>
      <c r="H24" s="87"/>
      <c r="I24" s="87"/>
      <c r="J24" s="87"/>
      <c r="K24" s="87"/>
      <c r="L24" s="87"/>
      <c r="M24" s="87"/>
      <c r="N24" s="87"/>
      <c r="O24" s="87"/>
      <c r="P24" s="87"/>
      <c r="Q24" s="87"/>
      <c r="R24">
        <f t="shared" si="1"/>
        <v>0</v>
      </c>
    </row>
    <row r="25" spans="1:22" x14ac:dyDescent="0.3">
      <c r="A25" t="s">
        <v>6</v>
      </c>
      <c r="B25" s="87"/>
      <c r="C25" s="87"/>
      <c r="D25" s="87"/>
      <c r="E25" s="87"/>
      <c r="F25" s="87"/>
      <c r="G25" s="87"/>
      <c r="H25" s="87"/>
      <c r="I25" s="87"/>
      <c r="J25" s="87"/>
      <c r="K25" s="87"/>
      <c r="L25" s="87"/>
      <c r="M25" s="87"/>
      <c r="N25" s="87"/>
      <c r="O25" s="87"/>
      <c r="P25" s="87"/>
      <c r="Q25" s="87"/>
      <c r="R25">
        <f t="shared" si="1"/>
        <v>0</v>
      </c>
    </row>
    <row r="26" spans="1:22" x14ac:dyDescent="0.3">
      <c r="A26" t="s">
        <v>112</v>
      </c>
      <c r="C26">
        <f>SUM(C19:C25)</f>
        <v>0</v>
      </c>
      <c r="D26">
        <f>SUM(D19:D25)</f>
        <v>0</v>
      </c>
      <c r="E26">
        <f>SUM(E19:E25)</f>
        <v>0</v>
      </c>
      <c r="F26">
        <f>SUM(F19:F25)</f>
        <v>0</v>
      </c>
      <c r="G26">
        <f>SUM(G19:G25)</f>
        <v>0</v>
      </c>
      <c r="H26">
        <f>SUM(H19:H25)</f>
        <v>0</v>
      </c>
      <c r="I26">
        <f>SUM(I19:I25)</f>
        <v>0</v>
      </c>
      <c r="J26">
        <f>SUM(J19:J25)</f>
        <v>0</v>
      </c>
      <c r="K26">
        <f>SUM(K19:K25)</f>
        <v>0</v>
      </c>
      <c r="L26">
        <f>SUM(L19:L25)</f>
        <v>0</v>
      </c>
      <c r="M26">
        <f>SUM(M19:M25)</f>
        <v>0</v>
      </c>
      <c r="N26">
        <f>SUM(N19:N25)</f>
        <v>0</v>
      </c>
      <c r="O26">
        <f>SUM(O19:O25)</f>
        <v>0</v>
      </c>
      <c r="P26">
        <f>SUM(P19:P25)</f>
        <v>0</v>
      </c>
      <c r="Q26">
        <f>SUM(Q19:Q25)</f>
        <v>0</v>
      </c>
      <c r="R26">
        <f>SUM(R19:R25)</f>
        <v>0</v>
      </c>
    </row>
    <row r="27" spans="1:22" x14ac:dyDescent="0.3">
      <c r="A27" s="156"/>
      <c r="B27" s="156"/>
      <c r="C27" s="156"/>
      <c r="D27" s="156"/>
      <c r="E27" s="156"/>
      <c r="F27" s="156"/>
      <c r="G27" s="156"/>
      <c r="H27" s="156"/>
      <c r="I27" s="156"/>
      <c r="J27" s="156"/>
      <c r="K27" s="156"/>
      <c r="L27" s="156"/>
      <c r="M27" s="156"/>
      <c r="N27" s="156"/>
      <c r="O27" s="156"/>
      <c r="P27" s="156"/>
      <c r="Q27" s="156"/>
      <c r="R27" s="156"/>
      <c r="S27" s="51"/>
      <c r="T27" s="51"/>
      <c r="U27" s="51"/>
      <c r="V27" s="51"/>
    </row>
    <row r="28" spans="1:22" x14ac:dyDescent="0.3">
      <c r="A28" t="s">
        <v>7</v>
      </c>
      <c r="B28" s="87"/>
      <c r="C28" s="87"/>
      <c r="D28" s="87"/>
      <c r="E28" s="87"/>
      <c r="F28" s="87"/>
      <c r="G28" s="87"/>
      <c r="H28" s="87"/>
      <c r="I28" s="87"/>
      <c r="J28" s="87"/>
      <c r="K28" s="87"/>
      <c r="L28" s="87"/>
      <c r="M28" s="87"/>
      <c r="N28" s="87"/>
      <c r="O28" s="87"/>
      <c r="P28" s="87"/>
      <c r="Q28" s="87"/>
      <c r="R28">
        <f>SUM(C28:Q28)</f>
        <v>0</v>
      </c>
    </row>
    <row r="29" spans="1:22" x14ac:dyDescent="0.3">
      <c r="A29" t="s">
        <v>8</v>
      </c>
      <c r="B29" s="87"/>
      <c r="C29" s="87"/>
      <c r="D29" s="87"/>
      <c r="E29" s="87"/>
      <c r="F29" s="87"/>
      <c r="G29" s="87"/>
      <c r="H29" s="87"/>
      <c r="I29" s="87"/>
      <c r="J29" s="87"/>
      <c r="K29" s="87"/>
      <c r="L29" s="87"/>
      <c r="M29" s="87"/>
      <c r="N29" s="87"/>
      <c r="O29" s="87"/>
      <c r="P29" s="87"/>
      <c r="Q29" s="87"/>
      <c r="R29">
        <f t="shared" ref="R29:R33" si="2">SUM(C29:Q29)</f>
        <v>0</v>
      </c>
    </row>
    <row r="30" spans="1:22" x14ac:dyDescent="0.3">
      <c r="A30" t="s">
        <v>9</v>
      </c>
      <c r="B30" s="87"/>
      <c r="C30" s="87"/>
      <c r="D30" s="87"/>
      <c r="E30" s="87"/>
      <c r="F30" s="87"/>
      <c r="G30" s="87"/>
      <c r="H30" s="87"/>
      <c r="I30" s="87"/>
      <c r="J30" s="87"/>
      <c r="K30" s="87"/>
      <c r="L30" s="87"/>
      <c r="M30" s="87"/>
      <c r="N30" s="87"/>
      <c r="O30" s="87"/>
      <c r="P30" s="87"/>
      <c r="Q30" s="87"/>
      <c r="R30">
        <f>SUM(C30:Q30)</f>
        <v>0</v>
      </c>
    </row>
    <row r="31" spans="1:22" x14ac:dyDescent="0.3">
      <c r="A31" t="s">
        <v>10</v>
      </c>
      <c r="B31" s="87"/>
      <c r="C31" s="87"/>
      <c r="D31" s="87"/>
      <c r="E31" s="87"/>
      <c r="F31" s="87"/>
      <c r="G31" s="87"/>
      <c r="H31" s="87"/>
      <c r="I31" s="87"/>
      <c r="J31" s="87"/>
      <c r="K31" s="87"/>
      <c r="L31" s="87"/>
      <c r="M31" s="87"/>
      <c r="N31" s="87"/>
      <c r="O31" s="87"/>
      <c r="P31" s="87"/>
      <c r="Q31" s="87"/>
      <c r="R31">
        <f t="shared" si="2"/>
        <v>0</v>
      </c>
    </row>
    <row r="32" spans="1:22" x14ac:dyDescent="0.3">
      <c r="A32" t="s">
        <v>11</v>
      </c>
      <c r="B32" s="87"/>
      <c r="C32" s="87"/>
      <c r="D32" s="87"/>
      <c r="E32" s="87"/>
      <c r="F32" s="87"/>
      <c r="G32" s="87"/>
      <c r="H32" s="87"/>
      <c r="I32" s="87"/>
      <c r="J32" s="87"/>
      <c r="K32" s="87"/>
      <c r="L32" s="87"/>
      <c r="M32" s="87"/>
      <c r="N32" s="87"/>
      <c r="O32" s="87"/>
      <c r="P32" s="87"/>
      <c r="Q32" s="87"/>
      <c r="R32">
        <f t="shared" si="2"/>
        <v>0</v>
      </c>
    </row>
    <row r="33" spans="1:18" x14ac:dyDescent="0.3">
      <c r="A33" t="s">
        <v>12</v>
      </c>
      <c r="B33" s="87"/>
      <c r="C33" s="87"/>
      <c r="D33" s="87"/>
      <c r="E33" s="87"/>
      <c r="F33" s="87"/>
      <c r="G33" s="87"/>
      <c r="H33" s="87"/>
      <c r="I33" s="87"/>
      <c r="J33" s="87"/>
      <c r="K33" s="87"/>
      <c r="L33" s="87"/>
      <c r="M33" s="87"/>
      <c r="N33" s="87"/>
      <c r="O33" s="87"/>
      <c r="P33" s="87"/>
      <c r="Q33" s="87"/>
      <c r="R33">
        <f t="shared" si="2"/>
        <v>0</v>
      </c>
    </row>
    <row r="34" spans="1:18" x14ac:dyDescent="0.3">
      <c r="A34" t="s">
        <v>6</v>
      </c>
      <c r="B34" s="87"/>
      <c r="C34" s="87"/>
      <c r="D34" s="87"/>
      <c r="E34" s="87"/>
      <c r="F34" s="87"/>
      <c r="G34" s="87"/>
      <c r="H34" s="87"/>
      <c r="I34" s="87"/>
      <c r="J34" s="87"/>
      <c r="K34" s="87"/>
      <c r="L34" s="87"/>
      <c r="M34" s="87"/>
      <c r="N34" s="87"/>
      <c r="O34" s="87"/>
      <c r="P34" s="87"/>
      <c r="Q34" s="87"/>
      <c r="R34">
        <f>SUM(C34:Q34)</f>
        <v>0</v>
      </c>
    </row>
    <row r="35" spans="1:18" x14ac:dyDescent="0.3">
      <c r="A35" t="s">
        <v>113</v>
      </c>
      <c r="C35">
        <f>SUM(C28:C34)</f>
        <v>0</v>
      </c>
      <c r="D35">
        <f t="shared" ref="D35:R35" si="3">SUM(D28:D34)</f>
        <v>0</v>
      </c>
      <c r="E35">
        <f t="shared" si="3"/>
        <v>0</v>
      </c>
      <c r="F35">
        <f t="shared" si="3"/>
        <v>0</v>
      </c>
      <c r="G35">
        <f t="shared" si="3"/>
        <v>0</v>
      </c>
      <c r="H35">
        <f t="shared" si="3"/>
        <v>0</v>
      </c>
      <c r="I35">
        <f t="shared" si="3"/>
        <v>0</v>
      </c>
      <c r="J35">
        <f t="shared" si="3"/>
        <v>0</v>
      </c>
      <c r="K35">
        <f t="shared" si="3"/>
        <v>0</v>
      </c>
      <c r="L35">
        <f t="shared" si="3"/>
        <v>0</v>
      </c>
      <c r="M35">
        <f t="shared" si="3"/>
        <v>0</v>
      </c>
      <c r="N35">
        <f t="shared" si="3"/>
        <v>0</v>
      </c>
      <c r="O35">
        <f t="shared" si="3"/>
        <v>0</v>
      </c>
      <c r="P35">
        <f t="shared" si="3"/>
        <v>0</v>
      </c>
      <c r="Q35">
        <f t="shared" si="3"/>
        <v>0</v>
      </c>
      <c r="R35">
        <f t="shared" si="3"/>
        <v>0</v>
      </c>
    </row>
    <row r="36" spans="1:18" x14ac:dyDescent="0.3">
      <c r="A36" s="156"/>
      <c r="B36" s="156"/>
      <c r="C36" s="156"/>
      <c r="D36" s="156"/>
      <c r="E36" s="156"/>
      <c r="F36" s="156"/>
      <c r="G36" s="156"/>
      <c r="H36" s="156"/>
      <c r="I36" s="156"/>
      <c r="J36" s="156"/>
      <c r="K36" s="156"/>
      <c r="L36" s="156"/>
      <c r="M36" s="156"/>
      <c r="N36" s="156"/>
      <c r="O36" s="156"/>
      <c r="P36" s="156"/>
      <c r="Q36" s="156"/>
      <c r="R36" s="156"/>
    </row>
    <row r="38" spans="1:18" x14ac:dyDescent="0.3">
      <c r="A38" s="103" t="s">
        <v>116</v>
      </c>
      <c r="B38" s="103"/>
      <c r="C38" s="103"/>
      <c r="D38" s="87"/>
    </row>
    <row r="39" spans="1:18" x14ac:dyDescent="0.3">
      <c r="A39" s="103" t="s">
        <v>117</v>
      </c>
      <c r="B39" s="103"/>
      <c r="C39" s="103"/>
      <c r="D39" s="51">
        <f>R35+R26+R17</f>
        <v>0</v>
      </c>
    </row>
    <row r="40" spans="1:18" ht="43.2" customHeight="1" x14ac:dyDescent="0.3">
      <c r="B40" s="100" t="s">
        <v>45</v>
      </c>
      <c r="C40" s="113" t="s">
        <v>114</v>
      </c>
      <c r="D40" s="113"/>
      <c r="E40" s="100" t="s">
        <v>115</v>
      </c>
      <c r="F40" s="100" t="s">
        <v>118</v>
      </c>
      <c r="G40" s="100" t="s">
        <v>119</v>
      </c>
      <c r="H40" s="100" t="s">
        <v>120</v>
      </c>
      <c r="I40" s="100" t="s">
        <v>121</v>
      </c>
      <c r="J40" s="113" t="s">
        <v>123</v>
      </c>
      <c r="K40" s="113"/>
      <c r="L40" s="100"/>
      <c r="M40" s="100"/>
      <c r="N40" s="100"/>
      <c r="O40" s="100"/>
      <c r="P40" s="100"/>
      <c r="Q40" s="100"/>
      <c r="R40" s="100"/>
    </row>
    <row r="41" spans="1:18" x14ac:dyDescent="0.3">
      <c r="A41" t="str">
        <f>C9</f>
        <v>State ESG SO</v>
      </c>
      <c r="B41">
        <f>C17+C26+C35</f>
        <v>0</v>
      </c>
      <c r="C41" s="157" t="e">
        <f>B41/D39</f>
        <v>#DIV/0!</v>
      </c>
      <c r="D41" s="157"/>
      <c r="E41" t="e">
        <f>C41*D38</f>
        <v>#DIV/0!</v>
      </c>
      <c r="F41" s="160" t="e">
        <f>B41-E41</f>
        <v>#DIV/0!</v>
      </c>
      <c r="G41" t="e">
        <f>F41*(O7/T6/R2)</f>
        <v>#DIV/0!</v>
      </c>
      <c r="H41" s="196" t="e">
        <f>E41*(R6*1.5)</f>
        <v>#DIV/0!</v>
      </c>
      <c r="I41" t="e">
        <f>G41+H41</f>
        <v>#DIV/0!</v>
      </c>
      <c r="J41" s="163" t="e">
        <f>I41</f>
        <v>#DIV/0!</v>
      </c>
      <c r="K41" s="163"/>
    </row>
    <row r="42" spans="1:18" x14ac:dyDescent="0.3">
      <c r="A42" t="str">
        <f>D9</f>
        <v>State ESG ES</v>
      </c>
      <c r="B42">
        <f>D17+D26+D35</f>
        <v>0</v>
      </c>
      <c r="C42" s="157" t="e">
        <f>B42/D39</f>
        <v>#DIV/0!</v>
      </c>
      <c r="D42" s="157"/>
      <c r="E42" t="e">
        <f>C42*D38</f>
        <v>#DIV/0!</v>
      </c>
      <c r="F42" s="160" t="e">
        <f>B42-E42</f>
        <v>#DIV/0!</v>
      </c>
      <c r="G42" t="e">
        <f>F42*(O7/T6/R2)</f>
        <v>#DIV/0!</v>
      </c>
      <c r="H42" s="196" t="e">
        <f>E42*(R6*1.5)</f>
        <v>#DIV/0!</v>
      </c>
      <c r="I42" t="e">
        <f t="shared" ref="I42:I55" si="4">G42+H42</f>
        <v>#DIV/0!</v>
      </c>
      <c r="J42" s="163" t="e">
        <f t="shared" ref="J42:J44" si="5">I42</f>
        <v>#DIV/0!</v>
      </c>
      <c r="K42" s="163"/>
    </row>
    <row r="43" spans="1:18" x14ac:dyDescent="0.3">
      <c r="A43" t="str">
        <f>E9</f>
        <v>State ESG RRH</v>
      </c>
      <c r="B43">
        <f>E17+E26+E35</f>
        <v>0</v>
      </c>
      <c r="C43" s="157" t="e">
        <f>B43/D39</f>
        <v>#DIV/0!</v>
      </c>
      <c r="D43" s="157"/>
      <c r="E43" t="e">
        <f>C43*D38</f>
        <v>#DIV/0!</v>
      </c>
      <c r="F43" s="160" t="e">
        <f t="shared" ref="F43:F55" si="6">B43-E43</f>
        <v>#DIV/0!</v>
      </c>
      <c r="G43" t="e">
        <f>F43*(O7/T6/R2)</f>
        <v>#DIV/0!</v>
      </c>
      <c r="H43" s="196" t="e">
        <f>E43*(R6*1.5)</f>
        <v>#DIV/0!</v>
      </c>
      <c r="I43" t="e">
        <f t="shared" si="4"/>
        <v>#DIV/0!</v>
      </c>
      <c r="J43" s="163" t="e">
        <f t="shared" si="5"/>
        <v>#DIV/0!</v>
      </c>
      <c r="K43" s="163"/>
    </row>
    <row r="44" spans="1:18" x14ac:dyDescent="0.3">
      <c r="A44" t="str">
        <f>F9</f>
        <v>State ESG HP</v>
      </c>
      <c r="B44">
        <f>F17+F26+F35</f>
        <v>0</v>
      </c>
      <c r="C44" s="157" t="e">
        <f>B44/D39</f>
        <v>#DIV/0!</v>
      </c>
      <c r="D44" s="157"/>
      <c r="E44" t="e">
        <f>C44*D38</f>
        <v>#DIV/0!</v>
      </c>
      <c r="F44" s="160" t="e">
        <f t="shared" si="6"/>
        <v>#DIV/0!</v>
      </c>
      <c r="G44" t="e">
        <f>F44*(O7/T6/R2)</f>
        <v>#DIV/0!</v>
      </c>
      <c r="H44" s="196" t="e">
        <f>E44*(R6*1.5)</f>
        <v>#DIV/0!</v>
      </c>
      <c r="I44" t="e">
        <f t="shared" si="4"/>
        <v>#DIV/0!</v>
      </c>
      <c r="J44" s="163" t="e">
        <f t="shared" si="5"/>
        <v>#DIV/0!</v>
      </c>
      <c r="K44" s="163"/>
    </row>
    <row r="45" spans="1:18" x14ac:dyDescent="0.3">
      <c r="A45" t="str">
        <f>G9</f>
        <v>State ESG HMIS</v>
      </c>
      <c r="B45">
        <f>G17+G26+G35</f>
        <v>0</v>
      </c>
      <c r="C45" s="157" t="e">
        <f>B45/D39</f>
        <v>#DIV/0!</v>
      </c>
      <c r="D45" s="157"/>
      <c r="E45" t="e">
        <f>C45*D38</f>
        <v>#DIV/0!</v>
      </c>
      <c r="F45" s="160" t="e">
        <f t="shared" si="6"/>
        <v>#DIV/0!</v>
      </c>
      <c r="G45" t="e">
        <f>F45*(O7/T6/R2)</f>
        <v>#DIV/0!</v>
      </c>
      <c r="H45" s="196" t="e">
        <f>E45*(R6*1.5)</f>
        <v>#DIV/0!</v>
      </c>
      <c r="I45" t="e">
        <f t="shared" si="4"/>
        <v>#DIV/0!</v>
      </c>
      <c r="J45" s="163" t="e">
        <f>I45</f>
        <v>#DIV/0!</v>
      </c>
      <c r="K45" s="163"/>
    </row>
    <row r="46" spans="1:18" x14ac:dyDescent="0.3">
      <c r="A46" s="100" t="str">
        <f>H9</f>
        <v>Other Grant (1)</v>
      </c>
      <c r="B46">
        <f>H17+H26+H35</f>
        <v>0</v>
      </c>
      <c r="C46" s="157" t="e">
        <f>B46/D39</f>
        <v>#DIV/0!</v>
      </c>
      <c r="D46" s="157"/>
      <c r="E46" t="e">
        <f>C46*D38</f>
        <v>#DIV/0!</v>
      </c>
      <c r="F46" s="160" t="e">
        <f t="shared" si="6"/>
        <v>#DIV/0!</v>
      </c>
      <c r="G46" t="e">
        <f>F46*(O7/T6/R2)</f>
        <v>#DIV/0!</v>
      </c>
      <c r="H46" s="196" t="e">
        <f>E46*(R6*1.5)</f>
        <v>#DIV/0!</v>
      </c>
      <c r="I46" t="e">
        <f t="shared" si="4"/>
        <v>#DIV/0!</v>
      </c>
    </row>
    <row r="47" spans="1:18" x14ac:dyDescent="0.3">
      <c r="A47" s="100" t="str">
        <f>I9</f>
        <v>Other Grant (2)</v>
      </c>
      <c r="B47">
        <f>I17+I26+I35</f>
        <v>0</v>
      </c>
      <c r="C47" s="157" t="e">
        <f>B47/D39</f>
        <v>#DIV/0!</v>
      </c>
      <c r="D47" s="157"/>
      <c r="E47" t="e">
        <f>C47*D38</f>
        <v>#DIV/0!</v>
      </c>
      <c r="F47" s="160" t="e">
        <f t="shared" si="6"/>
        <v>#DIV/0!</v>
      </c>
      <c r="G47" t="e">
        <f>F47*(O7/T6/R2)</f>
        <v>#DIV/0!</v>
      </c>
      <c r="H47" s="196" t="e">
        <f>E47*(R6*1.5)</f>
        <v>#DIV/0!</v>
      </c>
      <c r="I47" t="e">
        <f t="shared" si="4"/>
        <v>#DIV/0!</v>
      </c>
    </row>
    <row r="48" spans="1:18" x14ac:dyDescent="0.3">
      <c r="A48" t="str">
        <f>J9</f>
        <v>Other  Grant (3)</v>
      </c>
      <c r="B48">
        <f>J17+J26+J35</f>
        <v>0</v>
      </c>
      <c r="C48" s="157" t="e">
        <f>B48/D39</f>
        <v>#DIV/0!</v>
      </c>
      <c r="D48" s="157"/>
      <c r="E48" t="e">
        <f>C48*D38</f>
        <v>#DIV/0!</v>
      </c>
      <c r="F48" s="160" t="e">
        <f t="shared" si="6"/>
        <v>#DIV/0!</v>
      </c>
      <c r="G48" t="e">
        <f>F48*(O7/T6/R2)</f>
        <v>#DIV/0!</v>
      </c>
      <c r="H48" s="196" t="e">
        <f>E48*(R6*1.5)</f>
        <v>#DIV/0!</v>
      </c>
      <c r="I48" t="e">
        <f t="shared" si="4"/>
        <v>#DIV/0!</v>
      </c>
    </row>
    <row r="49" spans="1:20" x14ac:dyDescent="0.3">
      <c r="A49" t="str">
        <f>K9</f>
        <v>Other Grant (4)</v>
      </c>
      <c r="B49">
        <f>K17+K26+K35</f>
        <v>0</v>
      </c>
      <c r="C49" s="157" t="e">
        <f>B49/D39</f>
        <v>#DIV/0!</v>
      </c>
      <c r="D49" s="157"/>
      <c r="E49" t="e">
        <f>C49*D38</f>
        <v>#DIV/0!</v>
      </c>
      <c r="F49" s="160" t="e">
        <f t="shared" si="6"/>
        <v>#DIV/0!</v>
      </c>
      <c r="G49" t="e">
        <f>F49*(O7/T6/R2)</f>
        <v>#DIV/0!</v>
      </c>
      <c r="H49" s="196" t="e">
        <f>E49*(R6*1.5)</f>
        <v>#DIV/0!</v>
      </c>
      <c r="I49" t="e">
        <f t="shared" si="4"/>
        <v>#DIV/0!</v>
      </c>
    </row>
    <row r="50" spans="1:20" x14ac:dyDescent="0.3">
      <c r="A50" t="str">
        <f>L9</f>
        <v>Other Grant (5)</v>
      </c>
      <c r="B50">
        <f>L17+L26+L35</f>
        <v>0</v>
      </c>
      <c r="C50" s="157" t="e">
        <f>B50/D39</f>
        <v>#DIV/0!</v>
      </c>
      <c r="D50" s="157"/>
      <c r="E50" t="e">
        <f>C50*D38</f>
        <v>#DIV/0!</v>
      </c>
      <c r="F50" s="160" t="e">
        <f t="shared" si="6"/>
        <v>#DIV/0!</v>
      </c>
      <c r="G50" t="e">
        <f>F50*(O7/T6/R2)</f>
        <v>#DIV/0!</v>
      </c>
      <c r="H50" s="196" t="e">
        <f>E50*(R6*1.5)</f>
        <v>#DIV/0!</v>
      </c>
      <c r="I50" t="e">
        <f t="shared" si="4"/>
        <v>#DIV/0!</v>
      </c>
    </row>
    <row r="51" spans="1:20" x14ac:dyDescent="0.3">
      <c r="A51" t="str">
        <f>M9</f>
        <v>Other Grant (6)</v>
      </c>
      <c r="B51">
        <f>M17+M26+M35</f>
        <v>0</v>
      </c>
      <c r="C51" s="157" t="e">
        <f>B51/R2</f>
        <v>#DIV/0!</v>
      </c>
      <c r="D51" s="157"/>
      <c r="E51" t="e">
        <f>C51*D38</f>
        <v>#DIV/0!</v>
      </c>
      <c r="F51" s="160" t="e">
        <f t="shared" si="6"/>
        <v>#DIV/0!</v>
      </c>
      <c r="G51" t="e">
        <f>F51*(O7/T6/R2)</f>
        <v>#DIV/0!</v>
      </c>
      <c r="H51" s="196" t="e">
        <f>E51*(R6*1.5)</f>
        <v>#DIV/0!</v>
      </c>
      <c r="I51" t="e">
        <f t="shared" si="4"/>
        <v>#DIV/0!</v>
      </c>
    </row>
    <row r="52" spans="1:20" x14ac:dyDescent="0.3">
      <c r="A52" t="str">
        <f>N9</f>
        <v>Other Grant (7)</v>
      </c>
      <c r="B52">
        <f>N17+N26+N35</f>
        <v>0</v>
      </c>
      <c r="C52" s="157" t="e">
        <f>B52/D39</f>
        <v>#DIV/0!</v>
      </c>
      <c r="D52" s="157"/>
      <c r="E52" t="e">
        <f>C52*D38</f>
        <v>#DIV/0!</v>
      </c>
      <c r="F52" s="160" t="e">
        <f t="shared" si="6"/>
        <v>#DIV/0!</v>
      </c>
      <c r="G52" t="e">
        <f>F52*(O7/T6/R2)</f>
        <v>#DIV/0!</v>
      </c>
      <c r="H52" s="196" t="e">
        <f>E52*(R6*1.5)</f>
        <v>#DIV/0!</v>
      </c>
      <c r="I52" t="e">
        <f t="shared" si="4"/>
        <v>#DIV/0!</v>
      </c>
    </row>
    <row r="53" spans="1:20" x14ac:dyDescent="0.3">
      <c r="A53" t="str">
        <f>O9</f>
        <v>Other Grant (8)</v>
      </c>
      <c r="B53">
        <f>O17+O26+O35</f>
        <v>0</v>
      </c>
      <c r="C53" s="157" t="e">
        <f>B53/D39</f>
        <v>#DIV/0!</v>
      </c>
      <c r="D53" s="157"/>
      <c r="E53" t="e">
        <f>C53*D38</f>
        <v>#DIV/0!</v>
      </c>
      <c r="F53" s="160" t="e">
        <f t="shared" si="6"/>
        <v>#DIV/0!</v>
      </c>
      <c r="G53" t="e">
        <f>F53*(O7/T6/R2)</f>
        <v>#DIV/0!</v>
      </c>
      <c r="H53" s="196" t="e">
        <f>E53*(R6*1.5)</f>
        <v>#DIV/0!</v>
      </c>
      <c r="I53" t="e">
        <f t="shared" si="4"/>
        <v>#DIV/0!</v>
      </c>
    </row>
    <row r="54" spans="1:20" x14ac:dyDescent="0.3">
      <c r="A54" t="str">
        <f>P9</f>
        <v>Other Grant (9)</v>
      </c>
      <c r="B54">
        <f>P17+P26+P35</f>
        <v>0</v>
      </c>
      <c r="C54" s="157" t="e">
        <f>B54/D39</f>
        <v>#DIV/0!</v>
      </c>
      <c r="D54" s="157"/>
      <c r="E54" t="e">
        <f>C54*D38</f>
        <v>#DIV/0!</v>
      </c>
      <c r="F54" s="160" t="e">
        <f t="shared" si="6"/>
        <v>#DIV/0!</v>
      </c>
      <c r="G54" t="e">
        <f>F54*(O7/T6/R2)</f>
        <v>#DIV/0!</v>
      </c>
      <c r="H54" s="196" t="e">
        <f>E54*(R6*1.5)</f>
        <v>#DIV/0!</v>
      </c>
      <c r="I54" t="e">
        <f t="shared" si="4"/>
        <v>#DIV/0!</v>
      </c>
    </row>
    <row r="55" spans="1:20" x14ac:dyDescent="0.3">
      <c r="A55" t="str">
        <f>Q9</f>
        <v>Non Grant Hours</v>
      </c>
      <c r="B55">
        <f>Q17+Q26+Q35</f>
        <v>0</v>
      </c>
      <c r="C55" s="157" t="e">
        <f>B55/D39</f>
        <v>#DIV/0!</v>
      </c>
      <c r="D55" s="157"/>
      <c r="E55" t="e">
        <f>C55*D38</f>
        <v>#DIV/0!</v>
      </c>
      <c r="F55" s="160" t="e">
        <f t="shared" si="6"/>
        <v>#DIV/0!</v>
      </c>
      <c r="G55" t="e">
        <f>F55*(O7/T6/R2)</f>
        <v>#DIV/0!</v>
      </c>
      <c r="H55" s="196" t="e">
        <f>E55*(R6*1.5)</f>
        <v>#DIV/0!</v>
      </c>
      <c r="I55" t="e">
        <f t="shared" si="4"/>
        <v>#DIV/0!</v>
      </c>
    </row>
    <row r="57" spans="1:20" x14ac:dyDescent="0.3">
      <c r="B57" s="164" t="s">
        <v>77</v>
      </c>
      <c r="C57" s="164"/>
      <c r="D57" s="164"/>
      <c r="E57" s="164"/>
      <c r="F57" s="164"/>
      <c r="G57" s="164"/>
      <c r="H57" s="164"/>
      <c r="I57" s="164"/>
      <c r="J57" s="164"/>
      <c r="K57" s="164"/>
      <c r="L57" s="164"/>
      <c r="M57" s="164"/>
      <c r="N57" s="164"/>
      <c r="O57" s="164"/>
      <c r="P57" s="164"/>
      <c r="Q57" s="164"/>
      <c r="R57" s="164"/>
      <c r="S57" s="164"/>
      <c r="T57" s="164"/>
    </row>
  </sheetData>
  <mergeCells count="39">
    <mergeCell ref="C54:D54"/>
    <mergeCell ref="C55:D55"/>
    <mergeCell ref="B57:T57"/>
    <mergeCell ref="O6:P6"/>
    <mergeCell ref="O7:P7"/>
    <mergeCell ref="Q6:S7"/>
    <mergeCell ref="T6:T7"/>
    <mergeCell ref="C48:D48"/>
    <mergeCell ref="C49:D49"/>
    <mergeCell ref="C50:D50"/>
    <mergeCell ref="C51:D51"/>
    <mergeCell ref="C52:D52"/>
    <mergeCell ref="C53:D53"/>
    <mergeCell ref="C44:D44"/>
    <mergeCell ref="J44:K44"/>
    <mergeCell ref="C45:D45"/>
    <mergeCell ref="J45:K45"/>
    <mergeCell ref="C46:D46"/>
    <mergeCell ref="C47:D47"/>
    <mergeCell ref="C41:D41"/>
    <mergeCell ref="J41:K41"/>
    <mergeCell ref="C42:D42"/>
    <mergeCell ref="J42:K42"/>
    <mergeCell ref="C43:D43"/>
    <mergeCell ref="J43:K43"/>
    <mergeCell ref="B6:D6"/>
    <mergeCell ref="F6:K6"/>
    <mergeCell ref="A38:C38"/>
    <mergeCell ref="A39:C39"/>
    <mergeCell ref="C40:D40"/>
    <mergeCell ref="J40:K40"/>
    <mergeCell ref="A1:S1"/>
    <mergeCell ref="B2:D2"/>
    <mergeCell ref="F2:K2"/>
    <mergeCell ref="O2:Q2"/>
    <mergeCell ref="T3:Y3"/>
    <mergeCell ref="B4:D4"/>
    <mergeCell ref="F4:K4"/>
    <mergeCell ref="P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Example Hourly</vt:lpstr>
      <vt:lpstr>Example multiple grant-hourly</vt:lpstr>
      <vt:lpstr>Example Salary</vt:lpstr>
      <vt:lpstr>Example multiple grant-salary</vt:lpstr>
      <vt:lpstr>Hourly </vt:lpstr>
      <vt:lpstr>Salary </vt:lpstr>
      <vt:lpstr>Multiple grant-hourly</vt:lpstr>
      <vt:lpstr>Multiple grant- salary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Irby, James</dc:creator>
  <cp:lastModifiedBy>Dowlen, Michele</cp:lastModifiedBy>
  <dcterms:created xsi:type="dcterms:W3CDTF">2015-08-07T21:19:00Z</dcterms:created>
  <dcterms:modified xsi:type="dcterms:W3CDTF">2025-08-19T17:59:36Z</dcterms:modified>
</cp:coreProperties>
</file>